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relk\Documents\משרד התרבות\מינהל הספורט\יועץ אופנועים\"/>
    </mc:Choice>
  </mc:AlternateContent>
  <bookViews>
    <workbookView xWindow="0" yWindow="0" windowWidth="23040" windowHeight="9408"/>
  </bookViews>
  <sheets>
    <sheet name="תנאי סף" sheetId="1" r:id="rId1"/>
    <sheet name="איכות " sheetId="4" r:id="rId2"/>
    <sheet name="ראיון למציע" sheetId="3" r:id="rId3"/>
  </sheets>
  <externalReferences>
    <externalReference r:id="rId4"/>
  </externalReferences>
  <definedNames>
    <definedName name="_Ref373241086" localSheetId="0">'תנאי סף'!$B$11</definedName>
    <definedName name="_Ref397199965" localSheetId="0">'תנאי סף'!$B$9</definedName>
    <definedName name="_Ref501378765" localSheetId="0">'תנאי סף'!$B$14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2" i="4" l="1"/>
  <c r="G11" i="4"/>
  <c r="I10" i="4"/>
  <c r="I11" i="4" s="1"/>
  <c r="G10" i="4"/>
  <c r="E10" i="4"/>
  <c r="E12" i="4" s="1"/>
  <c r="D10" i="4"/>
  <c r="J9" i="4"/>
  <c r="H9" i="4"/>
  <c r="F9" i="4"/>
  <c r="J7" i="4"/>
  <c r="H7" i="4"/>
  <c r="F7" i="4"/>
  <c r="J6" i="4"/>
  <c r="H6" i="4"/>
  <c r="F6" i="4"/>
  <c r="J4" i="4"/>
  <c r="H4" i="4"/>
  <c r="F4" i="4"/>
  <c r="I12" i="4" l="1"/>
  <c r="E11" i="4"/>
  <c r="H10" i="3" l="1"/>
  <c r="H11" i="3" s="1"/>
  <c r="F10" i="3"/>
  <c r="F11" i="3" s="1"/>
  <c r="D10" i="3"/>
  <c r="D11" i="3" s="1"/>
  <c r="C10" i="3"/>
</calcChain>
</file>

<file path=xl/sharedStrings.xml><?xml version="1.0" encoding="utf-8"?>
<sst xmlns="http://schemas.openxmlformats.org/spreadsheetml/2006/main" count="85" uniqueCount="72">
  <si>
    <t>מס' סעיף:</t>
  </si>
  <si>
    <t>תיאור התנאי</t>
  </si>
  <si>
    <t>שם המציע:</t>
  </si>
  <si>
    <t>ח.פ.</t>
  </si>
  <si>
    <t>איש הקשר:</t>
  </si>
  <si>
    <t>טלפון:</t>
  </si>
  <si>
    <t>כתובת דוא"ל:</t>
  </si>
  <si>
    <t>תנאי סף מנהליים</t>
  </si>
  <si>
    <t>תנאי סף מקצועיים</t>
  </si>
  <si>
    <t>5.1</t>
  </si>
  <si>
    <t>5.1.1</t>
  </si>
  <si>
    <t>5.1.2</t>
  </si>
  <si>
    <t>5.1.3</t>
  </si>
  <si>
    <t>5.1.4</t>
  </si>
  <si>
    <t>המציע הינו גוף משפטי מאוגד הרשום ברשם רשמי בישראל, או עוסק מורשה.</t>
  </si>
  <si>
    <t>המציע עומד בדרישות תקנה 6(א) לתקנות חובת המכרזים, התשנ"ג - 1993 ובכלל זה מחזיק בכל האישורים הנדרשים לפי חוק עסקאות גופים ציבוריים, התשל"ו- 1976 (אכיפת ניהול חשבונות ותשלום חובות מס), כשהם תקפים.</t>
  </si>
  <si>
    <t>אין מניעה, לפי כל דין ו/או הסכם שהמציע צד לו, להשתתפותו במכרז ואין, לפי שיקול דעתו הבלעדי והמוחלט של המשרד, אפשרות כלשהי לקיומו של ניגוד עניינים, ישיר או עקיף, בין ענייני המציע ו/או בעלי השליטה בו ו/או נושאי המשרה שלו ו/או הפועלים מטעמו, לבין ענייני המשרד ו/או מתן השירותים.</t>
  </si>
  <si>
    <t>5.2</t>
  </si>
  <si>
    <t>5.2.1</t>
  </si>
  <si>
    <t>5.2.2</t>
  </si>
  <si>
    <t>בעל ניסיון של ארבע שנים לפחות בנהיגה ספורטיבית בתחום האופנועים.</t>
  </si>
  <si>
    <t>מסמכים נדרשים</t>
  </si>
  <si>
    <r>
      <t>חוברת הצעה מלאה וחתומה כנדרש בסעיף ‎</t>
    </r>
    <r>
      <rPr>
        <sz val="11"/>
        <color theme="1"/>
        <rFont val="Calibri"/>
        <family val="2"/>
      </rPr>
      <t>7</t>
    </r>
    <r>
      <rPr>
        <sz val="12"/>
        <color theme="1"/>
        <rFont val="David"/>
        <family val="2"/>
      </rPr>
      <t xml:space="preserve"> להלן.</t>
    </r>
  </si>
  <si>
    <t>6.10</t>
  </si>
  <si>
    <t>6.11</t>
  </si>
  <si>
    <t>6.12</t>
  </si>
  <si>
    <t>קריטריון:</t>
  </si>
  <si>
    <t>מס"ד:</t>
  </si>
  <si>
    <t>משקל בציון האיכות</t>
  </si>
  <si>
    <t>נימוק / ציון גלם</t>
  </si>
  <si>
    <t>ציון כולל לפרמטר</t>
  </si>
  <si>
    <t>סה"כ ציון איכות</t>
  </si>
  <si>
    <t>9.6.1</t>
  </si>
  <si>
    <t>9.6.2</t>
  </si>
  <si>
    <t>9.6.3</t>
  </si>
  <si>
    <t>9.6.4</t>
  </si>
  <si>
    <t>9.6.5</t>
  </si>
  <si>
    <t>ראיון:</t>
  </si>
  <si>
    <t>מראיינים מטעם המשרד:</t>
  </si>
  <si>
    <t>משקל</t>
  </si>
  <si>
    <t xml:space="preserve">ציון </t>
  </si>
  <si>
    <t>נימוק</t>
  </si>
  <si>
    <t>פרמטרים (ציון מ 1-10)</t>
  </si>
  <si>
    <t>ראיון עם נציגי המציע והיועץ המוצע</t>
  </si>
  <si>
    <t>היועץ המוצע:</t>
  </si>
  <si>
    <t>התרשמות מיכולת העבודה בסביבה ממוחשבת (Excel ו-Word) ומידיעת השפה האנגלית ברמה של קריאת טקסטים בתחום הטכני. תיתכן בחינת היכולות במסגרת הראיון.</t>
  </si>
  <si>
    <t>התרשמות נציגי המשרד מהבנת היועץ המוצע ביחס לנהיגה הספורטיבית בארץ, ללימודים ובחינות בתחום הנהיגה הספורטיבית, למכונאות רכב ולתקנות הנדרשות לתיקון ביחס לנהיגה ספורטיבית, כל זאת במסגרת תחום האופנועים והטרקטורונים.</t>
  </si>
  <si>
    <t>התרשמות נציגי המשרד מהבנת היועץ המוצע ביחס לתחרויות בארץ ובעולם, לתקנונים הנהוגים בתחרויות בינלאומיות, הפעולות שיהיה על המשרד לנקוט כדי לעודד השתתפות ישראלית בתחרויות בינלאומיות, והתרשמות מידע טכני בסיסי של היועץ בכלים תחרותיים, כל זאת ביחס לנהיגה ספורטיבית בתחום האופנועים והטרקטורונים.</t>
  </si>
  <si>
    <t>התרשמות כללית –יחסי אנוש, תקשורת ורהיטות, בקיאות מקצועית, שירותיות, זמינות ויכולת עבודה בלחץ.</t>
  </si>
  <si>
    <t>ציון כולל בראיון</t>
  </si>
  <si>
    <t>ניקוד הראיון במסגרת המכרז</t>
  </si>
  <si>
    <t>ראה לשונית "ראיון למציע"</t>
  </si>
  <si>
    <t>מעבר סף איכות</t>
  </si>
  <si>
    <t>מעבר סף איכות מינמאלי</t>
  </si>
  <si>
    <r>
      <rPr>
        <b/>
        <sz val="12"/>
        <rFont val="David"/>
        <family val="2"/>
      </rPr>
      <t>ותק היועץ המוצע:</t>
    </r>
    <r>
      <rPr>
        <sz val="12"/>
        <rFont val="David"/>
        <family val="2"/>
        <charset val="177"/>
      </rPr>
      <t xml:space="preserve">
ייבחן ותק היועץ המוצע בנהיגה ספורטיבית בתחום האופנועים, מעבר לארבע השנים הנדרשות בתנאי הסף שבסעיף ‎5.2.1. עבור כל שנה נוספת שבה עסק היועץ בספורט מוטורי בתחום האופנועים, מעבר לנדרש בתנאי הסף הנ"ל, יינתנו 2 נקודות, עד למקסימום של 18 נקודות עבור 9 שנים נוספות (13 שנים בסך הכל).</t>
    </r>
  </si>
  <si>
    <r>
      <rPr>
        <b/>
        <sz val="12"/>
        <rFont val="David"/>
        <family val="2"/>
      </rPr>
      <t>ניסיון היועץ בייעוץ:</t>
    </r>
    <r>
      <rPr>
        <sz val="12"/>
        <rFont val="David"/>
        <family val="2"/>
        <charset val="177"/>
      </rPr>
      <t xml:space="preserve">
ייבחן ניסיונו של היועץ המוצע בשבע השנים האחרונות בייעוץ. הניקוד יינתן באופן הבא:
• עבור כל לקוח שלו ניתנו שירותי ייעוץ כאמור יינתנו 3 נקודות.
• עבור כל לקוח ציבורי שלו ניתנו שירותי ייעוץ כאמור יינתנו 5 נקודות.
• עבור כל לקוח שלו ניתנו שירותי ייעוץ כאמור בתחום הספורט המוטורי בתחום האופנועים יינתנו 7.5 נק'.
הניקוד המקסימלי בסעיף זה - 18 נקודות.</t>
    </r>
  </si>
  <si>
    <r>
      <rPr>
        <b/>
        <sz val="12"/>
        <rFont val="David"/>
        <family val="2"/>
      </rPr>
      <t>ניסיון היועץ בתחומי הפעילות הנדרשים בתפקיד:</t>
    </r>
    <r>
      <rPr>
        <sz val="12"/>
        <rFont val="David"/>
        <family val="2"/>
      </rPr>
      <t xml:space="preserve">
עבור ניסיון של שנתיים לפחות בטיפול מקצועי בכלים תחרותיים בתחום האופנועים והטרקטורונים, יינתנו 8.5 נקודות.</t>
    </r>
  </si>
  <si>
    <t>• עבור ניסיון ניהולי של שנתיים, יינתנו 8.5 נקודות.</t>
  </si>
  <si>
    <r>
      <rPr>
        <b/>
        <sz val="12"/>
        <rFont val="David"/>
        <family val="2"/>
      </rPr>
      <t>השתתפות היועץ בתחרויות:</t>
    </r>
    <r>
      <rPr>
        <sz val="12"/>
        <rFont val="David"/>
        <family val="2"/>
        <charset val="177"/>
      </rPr>
      <t xml:space="preserve">
תיבחן השתתפות היועץ בתחרויות בספורט מוטורי בתחום האופנועים. הניקוד יינתן באופן הבא:
• עבור השתתפות בתחרות מקומית בספורט מוטורי בתחום האופנועים בה השתתף היועץ המוצע, יינתנו 2 נקודות עבור כל תחרות.
• עבור השתתפות בתחרות בינלאומית בספורט מוטורי בתחום האופנועים בה השתתף היועץ המוצע, יינתנו 4 נקודות עבור כל תחרות.
• עבור השתתפות בתחרות שאורגנה על ידי ה-FIM (Fédération Internationale deMotocyclisme), יינתנו 5 נקודות עבור כל תחרות.
• עבור השתתפות באליפות עולם, יינתנו 7 נקודות עבור כל תחרות.
• הניקוד המקסימלי בסעיף זה – 17 נקודות.</t>
    </r>
  </si>
  <si>
    <r>
      <t xml:space="preserve">בעל ניסיון של שלוש שנים לפחות, בשבע השנים האחרונות, במתן ייעוץ מקצועי, </t>
    </r>
    <r>
      <rPr>
        <b/>
        <sz val="12"/>
        <color theme="1"/>
        <rFont val="David"/>
        <family val="2"/>
      </rPr>
      <t>או</t>
    </r>
    <r>
      <rPr>
        <sz val="12"/>
        <color theme="1"/>
        <rFont val="David"/>
        <family val="2"/>
        <charset val="177"/>
      </rPr>
      <t xml:space="preserve"> בניהול פרויקטים / עובדים.</t>
    </r>
  </si>
  <si>
    <t>אם המציע הוא תאגיד - במועד הגשת ההצעה המציע אינו בעל חובות אגרה שנתית לרשות התאגידים בגין שנת 2017 או מוקדם מכך. כמו כן, המציע אינו מוגדר כ"חברה מפרת חוק" ולא נשלחה אליו התראה לפני רישום כ"חברה מפרת חוק" כאמור בסעיף 362א' לחוק החברות, התשנ"ט 1999.</t>
  </si>
  <si>
    <t xml:space="preserve"> העתק תעודת עוסק מורשה והעתק של תעודת התאגדות (לפי העניין וסוג התאגדותו המשפטית של המציע) מאושר/ים על ידי עו"ד, לצורך הוכחת העמידה בתנאי הסף שבסעיף ‎5.1.1 לעיל. אם המציע הוא עמותה, עליו להעביר בנוסף לכך אישור ניהול תקין מטעם רשם העמותות, תקף למועד הגשת ההצעה.</t>
  </si>
  <si>
    <t>אם המציע הוא תאגיד, יצורף בנוסף אישור עו"ד או רו"ח על היות החתומים בשמו על מסמכי המכרז רשאים לחייב את המציע בחתימתם.</t>
  </si>
  <si>
    <t>אישורים לפי חוק עסקאות גופים ציבוריים, בדבר ניהול פנקסי חשבונות ורשומות, כשהוא תקף, להוכחת העמידה בתנאי הסף שבסעיף ‎‎5.1.2 לעיל.</t>
  </si>
  <si>
    <t>לצורך הוכחת עמידה בתנאי הסף שבסעיף ‎5.1.4 לעיל, המציע יציג נסח חברה/שותפות עדכני מרשות התאגידים.</t>
  </si>
  <si>
    <t>לצורך הוכחת עמידתו בתנאים המפורטים בסעיף ‎5.2 לעיל, המציע יספק פרטים אודות היועץ המיועד מטעמו לאספקת השירותים נשואי מכרז זה, אשר יהיה זמין לאספקת השירותים במידה ויזכה. המציע יגיש קורות חיים עדכניים של היועץ ותעודות המעידות על השכלתו, הכשרתו והשתתפותו בתחרות/ויות. בנוסף ימלא המציע את פרטי היועץ בהתאם לנדרש בנספח ב'2.</t>
  </si>
  <si>
    <t>תצהיר בדבר היעדר הרשעות לפי חוק עובדים זרים וחוק שכר מינימום חתום ע"י עו"ד (נספח ב'3).</t>
  </si>
  <si>
    <t>הצעת מחיר מלאה וחתומה – במעטפה נפרדת (נספח ב'5).</t>
  </si>
  <si>
    <t xml:space="preserve">פרופיל המציע – תיאור כללי אודות המציע וניסיונו, בקיאותו בתחום הספורט המוטורי וחזונו לפרויקט. </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</si>
  <si>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</si>
  <si>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 xml:space="preserve"> רשימת הפרטים בהצעת המציע, שהמציע מעוניין שיהיו חסויים במידה והוא יזכה, על פי האמור בסעיף ‎17 לפרק זה.</t>
  </si>
  <si>
    <t>מסמכי המכרז כשהם חתומים. יש לחתום על כל מסמכי המכרז והחוזה בראשי תיבות בתחתית כל עמוד כהוכחה לקריאת המסמכים והבנתם. בנוסף, טופס הגשת ההצעה (נספח ב'1) והחוזה (נספח ג') ייחתמו גם ע"י מורשי חתימה מטעם המציע, בצירוף חותמת רשמית של המציע.</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</si>
</sst>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3" x14ac:knownFonts="1">
    <font>
      <sz val="11"/>
      <color theme="1"/>
      <name val="Arial"/>
      <family val="2"/>
      <charset val="177"/>
      <scheme val="minor"/>
    </font>
    <font>
      <sz val="11"/>
      <color theme="1"/>
      <name val="Arial"/>
      <family val="2"/>
      <charset val="177"/>
      <scheme val="minor"/>
    </font>
    <font>
      <b/>
      <sz val="11"/>
      <color theme="1"/>
      <name val="Arial"/>
      <family val="2"/>
      <charset val="177"/>
      <scheme val="minor"/>
    </font>
    <font>
      <b/>
      <sz val="12"/>
      <color theme="1"/>
      <name val="David"/>
      <family val="2"/>
      <charset val="177"/>
    </font>
    <font>
      <b/>
      <sz val="15"/>
      <color theme="1"/>
      <name val="David"/>
      <family val="2"/>
      <charset val="177"/>
    </font>
    <font>
      <b/>
      <sz val="14"/>
      <color theme="1"/>
      <name val="David"/>
      <family val="2"/>
      <charset val="177"/>
    </font>
    <font>
      <u/>
      <sz val="11"/>
      <color theme="10"/>
      <name val="Arial"/>
      <family val="2"/>
      <charset val="177"/>
      <scheme val="minor"/>
    </font>
    <font>
      <b/>
      <sz val="12"/>
      <color theme="1"/>
      <name val="Times New Roman"/>
      <family val="1"/>
      <scheme val="major"/>
    </font>
    <font>
      <sz val="12"/>
      <color theme="1"/>
      <name val="David"/>
      <family val="2"/>
      <charset val="177"/>
    </font>
    <font>
      <sz val="12"/>
      <name val="Arial"/>
      <family val="2"/>
      <scheme val="minor"/>
    </font>
    <font>
      <b/>
      <sz val="12"/>
      <color theme="1"/>
      <name val="David"/>
      <family val="2"/>
    </font>
    <font>
      <sz val="12"/>
      <color theme="1"/>
      <name val="David"/>
      <family val="2"/>
    </font>
    <font>
      <sz val="11"/>
      <color theme="1"/>
      <name val="Calibri"/>
      <family val="2"/>
    </font>
    <font>
      <b/>
      <sz val="12"/>
      <name val="David"/>
      <family val="2"/>
      <charset val="177"/>
    </font>
    <font>
      <b/>
      <sz val="14"/>
      <name val="David"/>
      <family val="2"/>
      <charset val="177"/>
    </font>
    <font>
      <sz val="12"/>
      <name val="David"/>
      <family val="2"/>
      <charset val="177"/>
    </font>
    <font>
      <sz val="12"/>
      <name val="David"/>
      <family val="2"/>
    </font>
    <font>
      <b/>
      <sz val="16"/>
      <color theme="0"/>
      <name val="David"/>
      <family val="2"/>
      <charset val="177"/>
    </font>
    <font>
      <b/>
      <sz val="12"/>
      <name val="David"/>
      <family val="2"/>
    </font>
    <font>
      <b/>
      <sz val="12"/>
      <color rgb="FF000000"/>
      <name val="David"/>
      <family val="2"/>
      <charset val="177"/>
    </font>
    <font>
      <b/>
      <sz val="11"/>
      <color theme="1"/>
      <name val="David"/>
      <family val="2"/>
    </font>
    <font>
      <b/>
      <sz val="11"/>
      <name val="Arial"/>
      <family val="2"/>
    </font>
    <font>
      <sz val="14"/>
      <color theme="1"/>
      <name val="Arial"/>
      <family val="2"/>
      <charset val="177"/>
    </font>
  </fonts>
  <fills count="24">
    <fill>
      <patternFill patternType="none"/>
    </fill>
    <fill>
      <patternFill patternType="gray125"/>
    </fill>
    <fill>
      <patternFill patternType="solid">
        <fgColor theme="0" tint="-4.9989318521683403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499984740745262"/>
        <bgColor indexed="64"/>
      </patternFill>
    </fill>
    <fill>
      <patternFill patternType="solid">
        <fgColor theme="1" tint="0.249977111117893"/>
        <bgColor indexed="64"/>
      </patternFill>
    </fill>
    <fill>
      <patternFill patternType="solid">
        <fgColor rgb="FF92CDDC"/>
        <bgColor rgb="FF000000"/>
      </patternFill>
    </fill>
    <fill>
      <patternFill patternType="solid">
        <fgColor rgb="FFB7DEE8"/>
        <bgColor rgb="FF000000"/>
      </patternFill>
    </fill>
    <fill>
      <patternFill patternType="solid">
        <fgColor rgb="FFDAEEF3"/>
        <bgColor rgb="FF000000"/>
      </patternFill>
    </fill>
    <fill>
      <patternFill patternType="solid">
        <fgColor rgb="FFE4DFEC"/>
        <bgColor rgb="FF000000"/>
      </patternFill>
    </fill>
    <fill>
      <patternFill patternType="solid">
        <fgColor rgb="FFFDE9D9"/>
        <bgColor rgb="FF000000"/>
      </patternFill>
    </fill>
    <fill>
      <patternFill patternType="solid">
        <fgColor theme="3" tint="0.39997558519241921"/>
        <bgColor rgb="FF000000"/>
      </patternFill>
    </fill>
    <fill>
      <patternFill patternType="solid">
        <fgColor theme="0"/>
        <bgColor indexed="64"/>
      </patternFill>
    </fill>
    <fill>
      <patternFill patternType="solid">
        <fgColor theme="4" tint="0.39997558519241921"/>
        <bgColor indexed="64"/>
      </patternFill>
    </fill>
    <fill>
      <patternFill patternType="solid">
        <fgColor theme="4" tint="-0.249977111117893"/>
        <bgColor rgb="FF000000"/>
      </patternFill>
    </fill>
  </fills>
  <borders count="52">
    <border>
      <left/>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medium">
        <color indexed="64"/>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s>
  <cellStyleXfs count="3">
    <xf numFmtId="0" fontId="0" fillId="0" borderId="0"/>
    <xf numFmtId="9" fontId="1" fillId="0" borderId="0" applyFont="0" applyFill="0" applyBorder="0" applyAlignment="0" applyProtection="0"/>
    <xf numFmtId="0" fontId="6" fillId="0" borderId="0" applyNumberFormat="0" applyFill="0" applyBorder="0" applyAlignment="0" applyProtection="0"/>
  </cellStyleXfs>
  <cellXfs count="115">
    <xf numFmtId="0" fontId="0" fillId="0" borderId="0" xfId="0"/>
    <xf numFmtId="0" fontId="4" fillId="2" borderId="2" xfId="0" applyFont="1" applyFill="1" applyBorder="1" applyAlignment="1" applyProtection="1">
      <alignment horizontal="center" vertical="center" wrapText="1"/>
      <protection hidden="1"/>
    </xf>
    <xf numFmtId="0" fontId="3" fillId="2" borderId="3" xfId="0" applyFont="1" applyFill="1" applyBorder="1" applyAlignment="1" applyProtection="1">
      <alignment horizontal="center" vertical="center" readingOrder="2"/>
      <protection hidden="1"/>
    </xf>
    <xf numFmtId="0" fontId="5" fillId="2" borderId="5" xfId="0" applyFont="1" applyFill="1" applyBorder="1" applyAlignment="1" applyProtection="1">
      <alignment horizontal="center" vertical="center" wrapText="1"/>
      <protection hidden="1"/>
    </xf>
    <xf numFmtId="0" fontId="3" fillId="2" borderId="6" xfId="0" applyFont="1" applyFill="1" applyBorder="1" applyAlignment="1" applyProtection="1">
      <alignment horizontal="center" vertical="center" wrapText="1"/>
      <protection locked="0"/>
    </xf>
    <xf numFmtId="0" fontId="5" fillId="2" borderId="7" xfId="0" applyFont="1" applyFill="1" applyBorder="1" applyAlignment="1" applyProtection="1">
      <alignment horizontal="center" vertical="center" wrapText="1"/>
      <protection hidden="1"/>
    </xf>
    <xf numFmtId="0" fontId="5" fillId="2" borderId="0" xfId="0" applyFont="1" applyFill="1" applyBorder="1" applyAlignment="1" applyProtection="1">
      <alignment horizontal="center" vertical="center" wrapText="1"/>
      <protection hidden="1"/>
    </xf>
    <xf numFmtId="0" fontId="3" fillId="2" borderId="8" xfId="0" applyFont="1" applyFill="1" applyBorder="1" applyAlignment="1" applyProtection="1">
      <alignment horizontal="center" vertical="center" wrapText="1"/>
      <protection locked="0"/>
    </xf>
    <xf numFmtId="0" fontId="5" fillId="2" borderId="10" xfId="0" applyFont="1" applyFill="1" applyBorder="1" applyAlignment="1" applyProtection="1">
      <alignment horizontal="center" vertical="center" wrapText="1"/>
      <protection hidden="1"/>
    </xf>
    <xf numFmtId="0" fontId="6" fillId="2" borderId="11" xfId="2" applyFill="1" applyBorder="1" applyAlignment="1" applyProtection="1">
      <alignment horizontal="center" vertical="center" wrapText="1"/>
      <protection locked="0"/>
    </xf>
    <xf numFmtId="49" fontId="3" fillId="3" borderId="12" xfId="0" applyNumberFormat="1" applyFont="1" applyFill="1" applyBorder="1" applyAlignment="1" applyProtection="1">
      <alignment horizontal="center" vertical="center" wrapText="1"/>
      <protection hidden="1"/>
    </xf>
    <xf numFmtId="0" fontId="3" fillId="3" borderId="13" xfId="0" applyFont="1" applyFill="1" applyBorder="1" applyAlignment="1" applyProtection="1">
      <alignment horizontal="center" vertical="center" wrapText="1"/>
      <protection hidden="1"/>
    </xf>
    <xf numFmtId="0" fontId="7" fillId="3" borderId="14" xfId="0" applyFont="1" applyFill="1" applyBorder="1" applyAlignment="1" applyProtection="1">
      <alignment horizontal="center" vertical="center" wrapText="1"/>
      <protection hidden="1"/>
    </xf>
    <xf numFmtId="49" fontId="3" fillId="4" borderId="15" xfId="0" applyNumberFormat="1" applyFont="1" applyFill="1" applyBorder="1" applyAlignment="1" applyProtection="1">
      <alignment horizontal="center" vertical="center" readingOrder="2"/>
      <protection hidden="1"/>
    </xf>
    <xf numFmtId="0" fontId="8" fillId="4" borderId="16" xfId="0" applyFont="1" applyFill="1" applyBorder="1" applyAlignment="1" applyProtection="1">
      <alignment horizontal="right" vertical="center" wrapText="1" readingOrder="2"/>
      <protection hidden="1"/>
    </xf>
    <xf numFmtId="0" fontId="9" fillId="2" borderId="17" xfId="0" applyFont="1" applyFill="1" applyBorder="1" applyAlignment="1">
      <alignment horizontal="center" vertical="center" wrapText="1"/>
    </xf>
    <xf numFmtId="49" fontId="3" fillId="5" borderId="12" xfId="0" applyNumberFormat="1" applyFont="1" applyFill="1" applyBorder="1" applyAlignment="1" applyProtection="1">
      <alignment horizontal="center" vertical="center"/>
      <protection hidden="1"/>
    </xf>
    <xf numFmtId="0" fontId="3" fillId="3" borderId="18" xfId="0" applyFont="1" applyFill="1" applyBorder="1" applyAlignment="1" applyProtection="1">
      <alignment horizontal="center" vertical="center" wrapText="1"/>
      <protection hidden="1"/>
    </xf>
    <xf numFmtId="0" fontId="7" fillId="5" borderId="14" xfId="0" applyFont="1" applyFill="1" applyBorder="1" applyAlignment="1" applyProtection="1">
      <alignment horizontal="center" vertical="center" wrapText="1"/>
      <protection hidden="1"/>
    </xf>
    <xf numFmtId="0" fontId="3" fillId="6" borderId="12" xfId="0" applyNumberFormat="1" applyFont="1" applyFill="1" applyBorder="1" applyAlignment="1" applyProtection="1">
      <alignment horizontal="center" vertical="center"/>
      <protection hidden="1"/>
    </xf>
    <xf numFmtId="0" fontId="3" fillId="6" borderId="13" xfId="0" applyFont="1" applyFill="1" applyBorder="1" applyAlignment="1" applyProtection="1">
      <alignment horizontal="center" vertical="center" wrapText="1" readingOrder="2"/>
      <protection hidden="1"/>
    </xf>
    <xf numFmtId="0" fontId="7" fillId="6" borderId="14" xfId="0" applyFont="1" applyFill="1" applyBorder="1" applyAlignment="1" applyProtection="1">
      <alignment horizontal="center" vertical="center" wrapText="1"/>
      <protection hidden="1"/>
    </xf>
    <xf numFmtId="0" fontId="3" fillId="7" borderId="19" xfId="0" applyNumberFormat="1" applyFont="1" applyFill="1" applyBorder="1" applyAlignment="1" applyProtection="1">
      <alignment horizontal="center" vertical="center" readingOrder="2"/>
      <protection hidden="1"/>
    </xf>
    <xf numFmtId="0" fontId="8" fillId="7" borderId="20" xfId="0" applyFont="1" applyFill="1" applyBorder="1" applyAlignment="1" applyProtection="1">
      <alignment horizontal="right" vertical="center" wrapText="1" readingOrder="2"/>
      <protection hidden="1"/>
    </xf>
    <xf numFmtId="0" fontId="3" fillId="7" borderId="19" xfId="0" quotePrefix="1" applyNumberFormat="1" applyFont="1" applyFill="1" applyBorder="1" applyAlignment="1" applyProtection="1">
      <alignment horizontal="center" vertical="center" readingOrder="2"/>
      <protection hidden="1"/>
    </xf>
    <xf numFmtId="0" fontId="13" fillId="9" borderId="3" xfId="0" applyFont="1" applyFill="1" applyBorder="1" applyAlignment="1" applyProtection="1">
      <alignment horizontal="center" vertical="center" wrapText="1" readingOrder="2"/>
      <protection hidden="1"/>
    </xf>
    <xf numFmtId="0" fontId="13" fillId="9" borderId="11" xfId="0" applyFont="1" applyFill="1" applyBorder="1" applyAlignment="1" applyProtection="1">
      <alignment horizontal="center" vertical="center" wrapText="1" readingOrder="2"/>
      <protection hidden="1"/>
    </xf>
    <xf numFmtId="0" fontId="13" fillId="8" borderId="12" xfId="0" applyFont="1" applyFill="1" applyBorder="1" applyAlignment="1" applyProtection="1">
      <alignment horizontal="center" vertical="center" wrapText="1" readingOrder="2"/>
      <protection hidden="1"/>
    </xf>
    <xf numFmtId="9" fontId="13" fillId="7" borderId="31" xfId="1" applyFont="1" applyFill="1" applyBorder="1" applyAlignment="1" applyProtection="1">
      <alignment horizontal="center" vertical="center" wrapText="1" readingOrder="2"/>
      <protection hidden="1"/>
    </xf>
    <xf numFmtId="1" fontId="16" fillId="2" borderId="17" xfId="0" applyNumberFormat="1" applyFont="1" applyFill="1" applyBorder="1" applyAlignment="1" applyProtection="1">
      <alignment horizontal="center" vertical="center" wrapText="1" readingOrder="2"/>
      <protection hidden="1"/>
    </xf>
    <xf numFmtId="164" fontId="13" fillId="2" borderId="32" xfId="0" applyNumberFormat="1" applyFont="1" applyFill="1" applyBorder="1" applyAlignment="1" applyProtection="1">
      <alignment horizontal="center" vertical="center" wrapText="1" readingOrder="2"/>
      <protection hidden="1"/>
    </xf>
    <xf numFmtId="9" fontId="13" fillId="7" borderId="34" xfId="1" applyFont="1" applyFill="1" applyBorder="1" applyAlignment="1" applyProtection="1">
      <alignment horizontal="center" vertical="center" wrapText="1" readingOrder="2"/>
      <protection hidden="1"/>
    </xf>
    <xf numFmtId="164" fontId="13" fillId="2" borderId="33" xfId="0" applyNumberFormat="1" applyFont="1" applyFill="1" applyBorder="1" applyAlignment="1" applyProtection="1">
      <alignment horizontal="center" vertical="center" wrapText="1" readingOrder="2"/>
      <protection hidden="1"/>
    </xf>
    <xf numFmtId="9" fontId="13" fillId="7" borderId="35" xfId="1" applyFont="1" applyFill="1" applyBorder="1" applyAlignment="1" applyProtection="1">
      <alignment horizontal="center" vertical="center" wrapText="1" readingOrder="2"/>
      <protection hidden="1"/>
    </xf>
    <xf numFmtId="9" fontId="17" fillId="14" borderId="14" xfId="1" applyFont="1" applyFill="1" applyBorder="1" applyAlignment="1" applyProtection="1">
      <alignment horizontal="center" vertical="center" wrapText="1" readingOrder="2"/>
      <protection hidden="1"/>
    </xf>
    <xf numFmtId="0" fontId="14" fillId="12" borderId="12" xfId="0" applyFont="1" applyFill="1" applyBorder="1" applyAlignment="1" applyProtection="1">
      <alignment horizontal="center" vertical="center" wrapText="1" readingOrder="2"/>
      <protection hidden="1"/>
    </xf>
    <xf numFmtId="1" fontId="2" fillId="12" borderId="14" xfId="1" applyNumberFormat="1" applyFont="1" applyFill="1" applyBorder="1" applyAlignment="1">
      <alignment horizontal="center" vertical="center"/>
    </xf>
    <xf numFmtId="1" fontId="16" fillId="2" borderId="15" xfId="0" applyNumberFormat="1" applyFont="1" applyFill="1" applyBorder="1" applyAlignment="1" applyProtection="1">
      <alignment horizontal="center" vertical="center" wrapText="1" readingOrder="2"/>
      <protection hidden="1"/>
    </xf>
    <xf numFmtId="0" fontId="13" fillId="8" borderId="14" xfId="0" applyFont="1" applyFill="1" applyBorder="1" applyAlignment="1" applyProtection="1">
      <alignment horizontal="center" vertical="center" wrapText="1" readingOrder="2"/>
      <protection hidden="1"/>
    </xf>
    <xf numFmtId="0" fontId="13" fillId="8" borderId="38" xfId="0" applyFont="1" applyFill="1" applyBorder="1" applyAlignment="1" applyProtection="1">
      <alignment horizontal="center" vertical="center" wrapText="1" readingOrder="2"/>
      <protection hidden="1"/>
    </xf>
    <xf numFmtId="0" fontId="13" fillId="10" borderId="3" xfId="0" applyFont="1" applyFill="1" applyBorder="1" applyAlignment="1" applyProtection="1">
      <alignment horizontal="center" vertical="center" wrapText="1" readingOrder="2"/>
      <protection hidden="1"/>
    </xf>
    <xf numFmtId="0" fontId="13" fillId="10" borderId="14" xfId="0" applyFont="1" applyFill="1" applyBorder="1" applyAlignment="1" applyProtection="1">
      <alignment horizontal="center" vertical="center" wrapText="1" readingOrder="2"/>
      <protection hidden="1"/>
    </xf>
    <xf numFmtId="165" fontId="13" fillId="7" borderId="34" xfId="1" applyNumberFormat="1" applyFont="1" applyFill="1" applyBorder="1" applyAlignment="1" applyProtection="1">
      <alignment horizontal="center" vertical="center" wrapText="1" readingOrder="2"/>
      <protection hidden="1"/>
    </xf>
    <xf numFmtId="0" fontId="19" fillId="16" borderId="23" xfId="0" applyFont="1" applyFill="1" applyBorder="1" applyAlignment="1">
      <alignment horizontal="center" vertical="center" wrapText="1"/>
    </xf>
    <xf numFmtId="0" fontId="19" fillId="16" borderId="0" xfId="0" applyFont="1" applyFill="1" applyBorder="1" applyAlignment="1" applyProtection="1">
      <alignment horizontal="center" vertical="center" wrapText="1"/>
      <protection hidden="1"/>
    </xf>
    <xf numFmtId="0" fontId="19" fillId="17" borderId="7" xfId="0" applyFont="1" applyFill="1" applyBorder="1" applyAlignment="1">
      <alignment horizontal="center" vertical="center" wrapText="1"/>
    </xf>
    <xf numFmtId="0" fontId="20" fillId="18" borderId="36" xfId="0" applyFont="1" applyFill="1" applyBorder="1" applyAlignment="1">
      <alignment horizontal="center"/>
    </xf>
    <xf numFmtId="0" fontId="20" fillId="18" borderId="37" xfId="0" applyFont="1" applyFill="1" applyBorder="1" applyAlignment="1">
      <alignment horizontal="center"/>
    </xf>
    <xf numFmtId="0" fontId="19" fillId="17" borderId="7" xfId="0" applyFont="1" applyFill="1" applyBorder="1" applyAlignment="1">
      <alignment horizontal="center" vertical="center" wrapText="1" readingOrder="2"/>
    </xf>
    <xf numFmtId="9" fontId="21" fillId="19" borderId="24" xfId="1" applyFont="1" applyFill="1" applyBorder="1" applyAlignment="1" applyProtection="1">
      <alignment horizontal="center" vertical="center" wrapText="1" readingOrder="2"/>
      <protection hidden="1"/>
    </xf>
    <xf numFmtId="0" fontId="20" fillId="9" borderId="19" xfId="0" applyFont="1" applyFill="1" applyBorder="1" applyAlignment="1">
      <alignment horizontal="center" vertical="center"/>
    </xf>
    <xf numFmtId="0" fontId="0" fillId="0" borderId="22" xfId="0" applyBorder="1" applyAlignment="1">
      <alignment vertical="top" wrapText="1"/>
    </xf>
    <xf numFmtId="0" fontId="20" fillId="9" borderId="17" xfId="0" applyFont="1" applyFill="1" applyBorder="1" applyAlignment="1">
      <alignment horizontal="center" vertical="center"/>
    </xf>
    <xf numFmtId="0" fontId="0" fillId="0" borderId="33" xfId="0" applyBorder="1" applyAlignment="1">
      <alignment vertical="top" wrapText="1"/>
    </xf>
    <xf numFmtId="9" fontId="21" fillId="19" borderId="27" xfId="1" applyFont="1" applyFill="1" applyBorder="1" applyAlignment="1" applyProtection="1">
      <alignment horizontal="center" vertical="center" wrapText="1" readingOrder="2"/>
      <protection hidden="1"/>
    </xf>
    <xf numFmtId="164" fontId="19" fillId="20" borderId="49" xfId="0" applyNumberFormat="1" applyFont="1" applyFill="1" applyBorder="1" applyAlignment="1">
      <alignment horizontal="center" vertical="center"/>
    </xf>
    <xf numFmtId="9" fontId="21" fillId="20" borderId="50" xfId="1" applyFont="1" applyFill="1" applyBorder="1" applyAlignment="1" applyProtection="1">
      <alignment horizontal="center" vertical="center" wrapText="1" readingOrder="2"/>
      <protection hidden="1"/>
    </xf>
    <xf numFmtId="164" fontId="19" fillId="20" borderId="12" xfId="0" applyNumberFormat="1" applyFont="1" applyFill="1" applyBorder="1" applyAlignment="1">
      <alignment horizontal="center" vertical="center"/>
    </xf>
    <xf numFmtId="164" fontId="19" fillId="23" borderId="12" xfId="0" applyNumberFormat="1" applyFont="1" applyFill="1" applyBorder="1" applyAlignment="1">
      <alignment horizontal="center" vertical="center"/>
    </xf>
    <xf numFmtId="164" fontId="19" fillId="23" borderId="49" xfId="0" applyNumberFormat="1" applyFont="1" applyFill="1" applyBorder="1" applyAlignment="1">
      <alignment horizontal="center" vertical="center"/>
    </xf>
    <xf numFmtId="9" fontId="21" fillId="23" borderId="50" xfId="1" applyFont="1" applyFill="1" applyBorder="1" applyAlignment="1" applyProtection="1">
      <alignment horizontal="center" vertical="center" wrapText="1" readingOrder="2"/>
      <protection hidden="1"/>
    </xf>
    <xf numFmtId="0" fontId="19" fillId="17" borderId="51" xfId="0" applyFont="1" applyFill="1" applyBorder="1" applyAlignment="1">
      <alignment horizontal="center" vertical="center" wrapText="1" readingOrder="2"/>
    </xf>
    <xf numFmtId="0" fontId="20" fillId="9" borderId="36" xfId="0" applyFont="1" applyFill="1" applyBorder="1" applyAlignment="1">
      <alignment horizontal="center" vertical="center"/>
    </xf>
    <xf numFmtId="0" fontId="0" fillId="0" borderId="37" xfId="0" applyBorder="1" applyAlignment="1">
      <alignment vertical="top" wrapText="1"/>
    </xf>
    <xf numFmtId="164" fontId="13" fillId="2" borderId="37" xfId="0" applyNumberFormat="1" applyFont="1" applyFill="1" applyBorder="1" applyAlignment="1" applyProtection="1">
      <alignment horizontal="center" vertical="center" wrapText="1" readingOrder="2"/>
      <protection locked="0"/>
    </xf>
    <xf numFmtId="0" fontId="3" fillId="2" borderId="1" xfId="0" applyFont="1" applyFill="1" applyBorder="1" applyAlignment="1" applyProtection="1">
      <alignment horizontal="center" vertical="center" wrapText="1"/>
      <protection hidden="1"/>
    </xf>
    <xf numFmtId="0" fontId="3" fillId="2" borderId="4" xfId="0" applyFont="1" applyFill="1" applyBorder="1" applyAlignment="1" applyProtection="1">
      <alignment horizontal="center" vertical="center" wrapText="1"/>
      <protection hidden="1"/>
    </xf>
    <xf numFmtId="0" fontId="3" fillId="2" borderId="9" xfId="0" applyFont="1" applyFill="1" applyBorder="1" applyAlignment="1" applyProtection="1">
      <alignment horizontal="center" vertical="center" wrapText="1"/>
      <protection hidden="1"/>
    </xf>
    <xf numFmtId="0" fontId="16" fillId="11" borderId="43" xfId="0" applyFont="1" applyFill="1" applyBorder="1" applyAlignment="1" applyProtection="1">
      <alignment horizontal="right" vertical="center" wrapText="1" readingOrder="2"/>
      <protection hidden="1"/>
    </xf>
    <xf numFmtId="0" fontId="15" fillId="11" borderId="33" xfId="0" applyFont="1" applyFill="1" applyBorder="1" applyAlignment="1" applyProtection="1">
      <alignment horizontal="right" vertical="center" wrapText="1" readingOrder="2"/>
      <protection hidden="1"/>
    </xf>
    <xf numFmtId="0" fontId="18" fillId="11" borderId="46" xfId="0" applyFont="1" applyFill="1" applyBorder="1" applyAlignment="1" applyProtection="1">
      <alignment horizontal="center" vertical="center" wrapText="1" readingOrder="2"/>
      <protection hidden="1"/>
    </xf>
    <xf numFmtId="0" fontId="18" fillId="11" borderId="26" xfId="0" applyFont="1" applyFill="1" applyBorder="1" applyAlignment="1" applyProtection="1">
      <alignment horizontal="center" vertical="center" wrapText="1" readingOrder="2"/>
      <protection hidden="1"/>
    </xf>
    <xf numFmtId="0" fontId="13" fillId="8" borderId="19" xfId="0" applyFont="1" applyFill="1" applyBorder="1" applyAlignment="1" applyProtection="1">
      <alignment horizontal="center" vertical="center" wrapText="1" readingOrder="2"/>
      <protection hidden="1"/>
    </xf>
    <xf numFmtId="0" fontId="13" fillId="8" borderId="22" xfId="0" applyFont="1" applyFill="1" applyBorder="1" applyAlignment="1" applyProtection="1">
      <alignment horizontal="center" vertical="center" wrapText="1" readingOrder="2"/>
      <protection hidden="1"/>
    </xf>
    <xf numFmtId="0" fontId="13" fillId="8" borderId="17" xfId="0" applyFont="1" applyFill="1" applyBorder="1" applyAlignment="1" applyProtection="1">
      <alignment horizontal="center" vertical="center" wrapText="1" readingOrder="2"/>
      <protection hidden="1"/>
    </xf>
    <xf numFmtId="0" fontId="13" fillId="8" borderId="33" xfId="0" applyFont="1" applyFill="1" applyBorder="1" applyAlignment="1" applyProtection="1">
      <alignment horizontal="center" vertical="center" wrapText="1" readingOrder="2"/>
      <protection hidden="1"/>
    </xf>
    <xf numFmtId="0" fontId="13" fillId="8" borderId="25" xfId="0" applyFont="1" applyFill="1" applyBorder="1" applyAlignment="1" applyProtection="1">
      <alignment horizontal="center" vertical="center" wrapText="1" readingOrder="2"/>
      <protection hidden="1"/>
    </xf>
    <xf numFmtId="0" fontId="13" fillId="8" borderId="26" xfId="0" applyFont="1" applyFill="1" applyBorder="1" applyAlignment="1" applyProtection="1">
      <alignment horizontal="center" vertical="center" wrapText="1" readingOrder="2"/>
      <protection hidden="1"/>
    </xf>
    <xf numFmtId="0" fontId="14" fillId="9" borderId="19" xfId="0" applyFont="1" applyFill="1" applyBorder="1" applyAlignment="1" applyProtection="1">
      <alignment horizontal="center" vertical="center" wrapText="1" readingOrder="2"/>
      <protection hidden="1"/>
    </xf>
    <xf numFmtId="0" fontId="14" fillId="9" borderId="22" xfId="0" applyFont="1" applyFill="1" applyBorder="1" applyAlignment="1" applyProtection="1">
      <alignment horizontal="center" vertical="center" wrapText="1" readingOrder="2"/>
      <protection hidden="1"/>
    </xf>
    <xf numFmtId="0" fontId="14" fillId="9" borderId="25" xfId="0" applyNumberFormat="1" applyFont="1" applyFill="1" applyBorder="1" applyAlignment="1" applyProtection="1">
      <alignment horizontal="center" vertical="center" wrapText="1" readingOrder="2"/>
      <protection hidden="1"/>
    </xf>
    <xf numFmtId="0" fontId="14" fillId="9" borderId="26" xfId="0" applyNumberFormat="1" applyFont="1" applyFill="1" applyBorder="1" applyAlignment="1" applyProtection="1">
      <alignment horizontal="center" vertical="center" wrapText="1" readingOrder="2"/>
      <protection hidden="1"/>
    </xf>
    <xf numFmtId="0" fontId="16" fillId="11" borderId="42" xfId="0" applyFont="1" applyFill="1" applyBorder="1" applyAlignment="1" applyProtection="1">
      <alignment horizontal="right" vertical="center" wrapText="1" readingOrder="2"/>
      <protection hidden="1"/>
    </xf>
    <xf numFmtId="0" fontId="15" fillId="11" borderId="22" xfId="0" applyFont="1" applyFill="1" applyBorder="1" applyAlignment="1" applyProtection="1">
      <alignment horizontal="right" vertical="center" wrapText="1" readingOrder="2"/>
      <protection hidden="1"/>
    </xf>
    <xf numFmtId="0" fontId="13" fillId="10" borderId="44" xfId="0" applyFont="1" applyFill="1" applyBorder="1" applyAlignment="1" applyProtection="1">
      <alignment horizontal="center" vertical="center" wrapText="1" readingOrder="2"/>
      <protection hidden="1"/>
    </xf>
    <xf numFmtId="0" fontId="13" fillId="10" borderId="45" xfId="0" applyFont="1" applyFill="1" applyBorder="1" applyAlignment="1" applyProtection="1">
      <alignment horizontal="center" vertical="center" wrapText="1" readingOrder="2"/>
      <protection hidden="1"/>
    </xf>
    <xf numFmtId="0" fontId="2" fillId="13" borderId="12" xfId="0" applyFont="1" applyFill="1" applyBorder="1" applyAlignment="1">
      <alignment horizontal="center" vertical="center"/>
    </xf>
    <xf numFmtId="0" fontId="2" fillId="13" borderId="38" xfId="0" applyFont="1" applyFill="1" applyBorder="1" applyAlignment="1">
      <alignment horizontal="center" vertical="center"/>
    </xf>
    <xf numFmtId="2" fontId="17" fillId="14" borderId="12" xfId="0" applyNumberFormat="1" applyFont="1" applyFill="1" applyBorder="1" applyAlignment="1" applyProtection="1">
      <alignment horizontal="center" vertical="center" wrapText="1" readingOrder="2"/>
      <protection locked="0"/>
    </xf>
    <xf numFmtId="2" fontId="17" fillId="14" borderId="38" xfId="0" applyNumberFormat="1" applyFont="1" applyFill="1" applyBorder="1" applyAlignment="1" applyProtection="1">
      <alignment horizontal="center" vertical="center" wrapText="1" readingOrder="2"/>
      <protection locked="0"/>
    </xf>
    <xf numFmtId="0" fontId="17" fillId="14" borderId="39" xfId="0" applyFont="1" applyFill="1" applyBorder="1" applyAlignment="1" applyProtection="1">
      <alignment horizontal="center" vertical="center" wrapText="1" readingOrder="2"/>
      <protection hidden="1"/>
    </xf>
    <xf numFmtId="0" fontId="17" fillId="14" borderId="40" xfId="0" applyFont="1" applyFill="1" applyBorder="1" applyAlignment="1" applyProtection="1">
      <alignment horizontal="center" vertical="center" wrapText="1" readingOrder="2"/>
      <protection hidden="1"/>
    </xf>
    <xf numFmtId="0" fontId="17" fillId="14" borderId="41" xfId="0" applyFont="1" applyFill="1" applyBorder="1" applyAlignment="1" applyProtection="1">
      <alignment horizontal="center" vertical="center" wrapText="1" readingOrder="2"/>
      <protection hidden="1"/>
    </xf>
    <xf numFmtId="0" fontId="14" fillId="12" borderId="13" xfId="0" applyFont="1" applyFill="1" applyBorder="1" applyAlignment="1" applyProtection="1">
      <alignment horizontal="center" vertical="center" wrapText="1" readingOrder="2"/>
      <protection hidden="1"/>
    </xf>
    <xf numFmtId="0" fontId="14" fillId="12" borderId="18" xfId="0" applyFont="1" applyFill="1" applyBorder="1" applyAlignment="1" applyProtection="1">
      <alignment horizontal="center" vertical="center" wrapText="1" readingOrder="2"/>
      <protection hidden="1"/>
    </xf>
    <xf numFmtId="0" fontId="13" fillId="8" borderId="44" xfId="0" applyFont="1" applyFill="1" applyBorder="1" applyAlignment="1" applyProtection="1">
      <alignment horizontal="center" vertical="center" wrapText="1" readingOrder="2"/>
      <protection hidden="1"/>
    </xf>
    <xf numFmtId="0" fontId="13" fillId="8" borderId="28" xfId="0" applyFont="1" applyFill="1" applyBorder="1" applyAlignment="1" applyProtection="1">
      <alignment horizontal="center" vertical="center" wrapText="1" readingOrder="2"/>
      <protection hidden="1"/>
    </xf>
    <xf numFmtId="0" fontId="13" fillId="8" borderId="45" xfId="0" applyFont="1" applyFill="1" applyBorder="1" applyAlignment="1" applyProtection="1">
      <alignment horizontal="center" vertical="center" wrapText="1" readingOrder="2"/>
      <protection hidden="1"/>
    </xf>
    <xf numFmtId="0" fontId="16" fillId="11" borderId="47" xfId="0" applyFont="1" applyFill="1" applyBorder="1" applyAlignment="1" applyProtection="1">
      <alignment horizontal="right" vertical="center" wrapText="1" readingOrder="2"/>
      <protection hidden="1"/>
    </xf>
    <xf numFmtId="0" fontId="16" fillId="11" borderId="34" xfId="0" applyFont="1" applyFill="1" applyBorder="1" applyAlignment="1" applyProtection="1">
      <alignment horizontal="right" vertical="center" wrapText="1" readingOrder="2"/>
      <protection hidden="1"/>
    </xf>
    <xf numFmtId="0" fontId="22" fillId="22" borderId="39" xfId="0" applyFont="1" applyFill="1" applyBorder="1" applyAlignment="1">
      <alignment horizontal="center"/>
    </xf>
    <xf numFmtId="0" fontId="22" fillId="22" borderId="41" xfId="0" applyFont="1" applyFill="1" applyBorder="1" applyAlignment="1">
      <alignment horizontal="center"/>
    </xf>
    <xf numFmtId="0" fontId="19" fillId="15" borderId="21" xfId="0" applyFont="1" applyFill="1" applyBorder="1" applyAlignment="1">
      <alignment horizontal="center" vertical="center" wrapText="1"/>
    </xf>
    <xf numFmtId="0" fontId="19" fillId="15" borderId="29" xfId="0" applyFont="1" applyFill="1" applyBorder="1" applyAlignment="1">
      <alignment horizontal="center" vertical="center" wrapText="1"/>
    </xf>
    <xf numFmtId="0" fontId="19" fillId="15" borderId="48" xfId="0" applyFont="1" applyFill="1" applyBorder="1" applyAlignment="1" applyProtection="1">
      <alignment horizontal="center" vertical="center" wrapText="1" readingOrder="2"/>
      <protection hidden="1"/>
    </xf>
    <xf numFmtId="0" fontId="19" fillId="15" borderId="20" xfId="0" applyFont="1" applyFill="1" applyBorder="1" applyAlignment="1" applyProtection="1">
      <alignment horizontal="center" vertical="center" wrapText="1" readingOrder="2"/>
      <protection hidden="1"/>
    </xf>
    <xf numFmtId="0" fontId="19" fillId="17" borderId="17" xfId="0" applyFont="1" applyFill="1" applyBorder="1" applyAlignment="1">
      <alignment horizontal="center" vertical="center" wrapText="1"/>
    </xf>
    <xf numFmtId="0" fontId="19" fillId="17" borderId="36" xfId="0" applyFont="1" applyFill="1" applyBorder="1" applyAlignment="1">
      <alignment horizontal="center" vertical="center" wrapText="1"/>
    </xf>
    <xf numFmtId="0" fontId="22" fillId="21" borderId="30" xfId="0" applyFont="1" applyFill="1" applyBorder="1" applyAlignment="1">
      <alignment horizontal="center"/>
    </xf>
    <xf numFmtId="0" fontId="22" fillId="21" borderId="18" xfId="0" applyFont="1" applyFill="1" applyBorder="1" applyAlignment="1">
      <alignment horizontal="center"/>
    </xf>
    <xf numFmtId="0" fontId="19" fillId="15" borderId="30" xfId="0" applyFont="1" applyFill="1" applyBorder="1" applyAlignment="1">
      <alignment horizontal="center" vertical="center" wrapText="1"/>
    </xf>
    <xf numFmtId="0" fontId="19" fillId="15" borderId="13" xfId="0" applyFont="1" applyFill="1" applyBorder="1" applyAlignment="1">
      <alignment horizontal="center" vertical="center" wrapText="1"/>
    </xf>
    <xf numFmtId="0" fontId="19" fillId="15" borderId="18" xfId="0" applyFont="1" applyFill="1" applyBorder="1" applyAlignment="1">
      <alignment horizontal="center" vertical="center" wrapText="1"/>
    </xf>
    <xf numFmtId="0" fontId="19" fillId="15" borderId="30" xfId="0" applyFont="1" applyFill="1" applyBorder="1" applyAlignment="1" applyProtection="1">
      <alignment horizontal="center" vertical="center" wrapText="1" readingOrder="2"/>
      <protection hidden="1"/>
    </xf>
    <xf numFmtId="0" fontId="19" fillId="15" borderId="18" xfId="0" applyFont="1" applyFill="1" applyBorder="1" applyAlignment="1" applyProtection="1">
      <alignment horizontal="center" vertical="center" wrapText="1" readingOrder="2"/>
      <protection hidden="1"/>
    </xf>
  </cellXfs>
  <cellStyles count="3">
    <cellStyle name="Normal" xfId="0" builtinId="0"/>
    <cellStyle name="Percent" xfId="1" builtinId="5"/>
    <cellStyle name="היפר-קישור" xfId="2" builtinId="8"/>
  </cellStyles>
  <dxfs count="144">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relk/Documents/&#1502;&#1513;&#1512;&#1491;%20&#1492;&#1514;&#1512;&#1489;&#1493;&#1514;/&#1502;&#1497;&#1504;&#1492;&#1500;%20&#1492;&#1505;&#1508;&#1493;&#1512;&#1496;/&#1497;&#1493;&#1506;&#1509;%20&#1511;&#1488;&#1512;&#1496;&#1497;&#1504;&#1490;/&#1502;&#1508;&#1500;%20&#1502;&#1499;&#1512;&#1494;%20&#1497;&#1493;&#1506;&#1509;%20&#1489;&#1514;&#1495;&#1493;&#1501;%20&#1492;&#1511;&#1488;&#1512;&#1496;&#1497;&#1504;&#149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תנאי סף"/>
      <sheetName val="איכות"/>
      <sheetName val="ראיון למציע"/>
    </sheetNames>
    <sheetDataSet>
      <sheetData sheetId="0" refreshError="1"/>
      <sheetData sheetId="1" refreshError="1"/>
      <sheetData sheetId="2">
        <row r="11">
          <cell r="D11">
            <v>0</v>
          </cell>
          <cell r="F11">
            <v>0</v>
          </cell>
          <cell r="H11">
            <v>0</v>
          </cell>
        </row>
      </sheetData>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rightToLeft="1" tabSelected="1" topLeftCell="A23" workbookViewId="0">
      <selection activeCell="B29" sqref="B29"/>
    </sheetView>
  </sheetViews>
  <sheetFormatPr defaultRowHeight="13.8" x14ac:dyDescent="0.25"/>
  <cols>
    <col min="2" max="2" width="33.296875" customWidth="1"/>
  </cols>
  <sheetData>
    <row r="1" spans="1:5" ht="19.2" x14ac:dyDescent="0.25">
      <c r="A1" s="65" t="s">
        <v>0</v>
      </c>
      <c r="B1" s="1" t="s">
        <v>1</v>
      </c>
      <c r="C1" s="2">
        <v>1</v>
      </c>
      <c r="D1" s="2">
        <v>2</v>
      </c>
      <c r="E1" s="2">
        <v>3</v>
      </c>
    </row>
    <row r="2" spans="1:5" ht="18" x14ac:dyDescent="0.25">
      <c r="A2" s="66"/>
      <c r="B2" s="3" t="s">
        <v>2</v>
      </c>
      <c r="C2" s="4"/>
      <c r="D2" s="4"/>
      <c r="E2" s="4"/>
    </row>
    <row r="3" spans="1:5" ht="18" x14ac:dyDescent="0.25">
      <c r="A3" s="66"/>
      <c r="B3" s="5" t="s">
        <v>3</v>
      </c>
      <c r="C3" s="4"/>
      <c r="D3" s="4"/>
      <c r="E3" s="4"/>
    </row>
    <row r="4" spans="1:5" ht="18" x14ac:dyDescent="0.25">
      <c r="A4" s="66"/>
      <c r="B4" s="6" t="s">
        <v>4</v>
      </c>
      <c r="C4" s="4"/>
      <c r="D4" s="4"/>
      <c r="E4" s="4"/>
    </row>
    <row r="5" spans="1:5" ht="18" x14ac:dyDescent="0.25">
      <c r="A5" s="66"/>
      <c r="B5" s="3" t="s">
        <v>5</v>
      </c>
      <c r="C5" s="7"/>
      <c r="D5" s="7"/>
      <c r="E5" s="7"/>
    </row>
    <row r="6" spans="1:5" ht="18.600000000000001" thickBot="1" x14ac:dyDescent="0.3">
      <c r="A6" s="67"/>
      <c r="B6" s="8" t="s">
        <v>6</v>
      </c>
      <c r="C6" s="9"/>
      <c r="D6" s="9"/>
      <c r="E6" s="9"/>
    </row>
    <row r="7" spans="1:5" ht="16.2" thickBot="1" x14ac:dyDescent="0.3">
      <c r="A7" s="10" t="s">
        <v>9</v>
      </c>
      <c r="B7" s="11" t="s">
        <v>7</v>
      </c>
      <c r="C7" s="12"/>
      <c r="D7" s="12"/>
      <c r="E7" s="12"/>
    </row>
    <row r="8" spans="1:5" ht="31.2" x14ac:dyDescent="0.25">
      <c r="A8" s="13" t="s">
        <v>10</v>
      </c>
      <c r="B8" s="14" t="s">
        <v>14</v>
      </c>
      <c r="C8" s="15"/>
      <c r="D8" s="15"/>
      <c r="E8" s="15"/>
    </row>
    <row r="9" spans="1:5" ht="93.6" x14ac:dyDescent="0.25">
      <c r="A9" s="13" t="s">
        <v>11</v>
      </c>
      <c r="B9" s="14" t="s">
        <v>15</v>
      </c>
      <c r="C9" s="15"/>
      <c r="D9" s="15"/>
      <c r="E9" s="15"/>
    </row>
    <row r="10" spans="1:5" ht="124.8" x14ac:dyDescent="0.25">
      <c r="A10" s="13" t="s">
        <v>12</v>
      </c>
      <c r="B10" s="14" t="s">
        <v>16</v>
      </c>
      <c r="C10" s="15"/>
      <c r="D10" s="15"/>
      <c r="E10" s="15"/>
    </row>
    <row r="11" spans="1:5" ht="109.8" thickBot="1" x14ac:dyDescent="0.3">
      <c r="A11" s="13" t="s">
        <v>13</v>
      </c>
      <c r="B11" s="14" t="s">
        <v>60</v>
      </c>
      <c r="C11" s="15"/>
      <c r="D11" s="15"/>
      <c r="E11" s="15"/>
    </row>
    <row r="12" spans="1:5" ht="16.2" thickBot="1" x14ac:dyDescent="0.3">
      <c r="A12" s="16" t="s">
        <v>17</v>
      </c>
      <c r="B12" s="17" t="s">
        <v>8</v>
      </c>
      <c r="C12" s="18"/>
      <c r="D12" s="18"/>
      <c r="E12" s="18"/>
    </row>
    <row r="13" spans="1:5" ht="31.2" x14ac:dyDescent="0.25">
      <c r="A13" s="13" t="s">
        <v>18</v>
      </c>
      <c r="B13" s="14" t="s">
        <v>20</v>
      </c>
      <c r="C13" s="15"/>
      <c r="D13" s="15"/>
      <c r="E13" s="15"/>
    </row>
    <row r="14" spans="1:5" ht="46.8" x14ac:dyDescent="0.25">
      <c r="A14" s="13" t="s">
        <v>19</v>
      </c>
      <c r="B14" s="14" t="s">
        <v>59</v>
      </c>
      <c r="C14" s="15"/>
      <c r="D14" s="15"/>
      <c r="E14" s="15"/>
    </row>
    <row r="15" spans="1:5" ht="14.4" thickBot="1" x14ac:dyDescent="0.3"/>
    <row r="16" spans="1:5" ht="16.2" thickBot="1" x14ac:dyDescent="0.3">
      <c r="A16" s="19">
        <v>6</v>
      </c>
      <c r="B16" s="20" t="s">
        <v>21</v>
      </c>
      <c r="C16" s="21"/>
      <c r="D16" s="21"/>
      <c r="E16" s="21"/>
    </row>
    <row r="17" spans="1:5" ht="31.8" thickBot="1" x14ac:dyDescent="0.3">
      <c r="A17" s="22">
        <v>6.1</v>
      </c>
      <c r="B17" s="23" t="s">
        <v>22</v>
      </c>
      <c r="C17" s="15"/>
      <c r="D17" s="15"/>
      <c r="E17" s="15"/>
    </row>
    <row r="18" spans="1:5" ht="125.4" thickBot="1" x14ac:dyDescent="0.3">
      <c r="A18" s="22">
        <v>6.2</v>
      </c>
      <c r="B18" s="23" t="s">
        <v>61</v>
      </c>
      <c r="C18" s="15"/>
      <c r="D18" s="15"/>
      <c r="E18" s="15"/>
    </row>
    <row r="19" spans="1:5" ht="63" thickBot="1" x14ac:dyDescent="0.3">
      <c r="A19" s="22">
        <v>6.3</v>
      </c>
      <c r="B19" s="23" t="s">
        <v>62</v>
      </c>
      <c r="C19" s="15"/>
      <c r="D19" s="15"/>
      <c r="E19" s="15"/>
    </row>
    <row r="20" spans="1:5" ht="63" thickBot="1" x14ac:dyDescent="0.3">
      <c r="A20" s="22">
        <v>6.4</v>
      </c>
      <c r="B20" s="23" t="s">
        <v>63</v>
      </c>
      <c r="C20" s="15"/>
      <c r="D20" s="15"/>
      <c r="E20" s="15"/>
    </row>
    <row r="21" spans="1:5" ht="47.4" thickBot="1" x14ac:dyDescent="0.3">
      <c r="A21" s="22">
        <v>6.5</v>
      </c>
      <c r="B21" s="23" t="s">
        <v>64</v>
      </c>
      <c r="C21" s="15"/>
      <c r="D21" s="15"/>
      <c r="E21" s="15"/>
    </row>
    <row r="22" spans="1:5" ht="141" thickBot="1" x14ac:dyDescent="0.3">
      <c r="A22" s="22">
        <v>6.6</v>
      </c>
      <c r="B22" s="23" t="s">
        <v>65</v>
      </c>
      <c r="C22" s="15"/>
      <c r="D22" s="15"/>
      <c r="E22" s="15"/>
    </row>
    <row r="23" spans="1:5" ht="47.4" thickBot="1" x14ac:dyDescent="0.3">
      <c r="A23" s="22">
        <v>6.7</v>
      </c>
      <c r="B23" s="23" t="s">
        <v>66</v>
      </c>
      <c r="C23" s="15"/>
      <c r="D23" s="15"/>
      <c r="E23" s="15"/>
    </row>
    <row r="24" spans="1:5" ht="31.8" thickBot="1" x14ac:dyDescent="0.3">
      <c r="A24" s="22">
        <v>6.8</v>
      </c>
      <c r="B24" s="23" t="s">
        <v>67</v>
      </c>
      <c r="C24" s="15"/>
      <c r="D24" s="15"/>
      <c r="E24" s="15"/>
    </row>
    <row r="25" spans="1:5" ht="47.4" thickBot="1" x14ac:dyDescent="0.3">
      <c r="A25" s="22">
        <v>6.9</v>
      </c>
      <c r="B25" s="23" t="s">
        <v>68</v>
      </c>
      <c r="C25" s="15"/>
      <c r="D25" s="15"/>
      <c r="E25" s="15"/>
    </row>
    <row r="26" spans="1:5" ht="94.2" thickBot="1" x14ac:dyDescent="0.3">
      <c r="A26" s="24" t="s">
        <v>23</v>
      </c>
      <c r="B26" s="23" t="s">
        <v>69</v>
      </c>
      <c r="C26" s="15"/>
      <c r="D26" s="15"/>
      <c r="E26" s="15"/>
    </row>
    <row r="27" spans="1:5" ht="47.4" thickBot="1" x14ac:dyDescent="0.3">
      <c r="A27" s="24" t="s">
        <v>24</v>
      </c>
      <c r="B27" s="23" t="s">
        <v>70</v>
      </c>
      <c r="C27" s="15"/>
      <c r="D27" s="15"/>
      <c r="E27" s="15"/>
    </row>
    <row r="28" spans="1:5" ht="109.2" x14ac:dyDescent="0.25">
      <c r="A28" s="24" t="s">
        <v>25</v>
      </c>
      <c r="B28" s="23" t="s">
        <v>71</v>
      </c>
      <c r="C28" s="15"/>
      <c r="D28" s="15"/>
      <c r="E28" s="15"/>
    </row>
  </sheetData>
  <mergeCells count="1">
    <mergeCell ref="A1:A6"/>
  </mergeCells>
  <conditionalFormatting sqref="C7 C12">
    <cfRule type="containsText" dxfId="143" priority="132" operator="containsText" text="ל.ר.">
      <formula>NOT(ISERROR(SEARCH("ל.ר.",C7)))</formula>
    </cfRule>
    <cfRule type="containsText" dxfId="142" priority="133" operator="containsText" text="$">
      <formula>NOT(ISERROR(SEARCH("$",C7)))</formula>
    </cfRule>
    <cfRule type="containsText" dxfId="141" priority="134" operator="containsText" text="X">
      <formula>NOT(ISERROR(SEARCH("X",C7)))</formula>
    </cfRule>
    <cfRule type="containsText" dxfId="140" priority="135" operator="containsText" text="V">
      <formula>NOT(ISERROR(SEARCH("V",C7)))</formula>
    </cfRule>
  </conditionalFormatting>
  <conditionalFormatting sqref="C14">
    <cfRule type="containsText" dxfId="139" priority="105" stopIfTrue="1" operator="containsText" text="V">
      <formula>NOT(ISERROR(SEARCH("V",C14)))</formula>
    </cfRule>
    <cfRule type="containsText" dxfId="138" priority="106" stopIfTrue="1" operator="containsText" text="X">
      <formula>NOT(ISERROR(SEARCH("X",C14)))</formula>
    </cfRule>
    <cfRule type="notContainsBlanks" dxfId="137" priority="107" stopIfTrue="1">
      <formula>LEN(TRIM(C14))&gt;0</formula>
    </cfRule>
  </conditionalFormatting>
  <conditionalFormatting sqref="C8:C11">
    <cfRule type="containsText" dxfId="136" priority="129" stopIfTrue="1" operator="containsText" text="V">
      <formula>NOT(ISERROR(SEARCH("V",C8)))</formula>
    </cfRule>
    <cfRule type="containsText" dxfId="135" priority="130" stopIfTrue="1" operator="containsText" text="X">
      <formula>NOT(ISERROR(SEARCH("X",C8)))</formula>
    </cfRule>
    <cfRule type="notContainsBlanks" dxfId="134" priority="131" stopIfTrue="1">
      <formula>LEN(TRIM(C8))&gt;0</formula>
    </cfRule>
  </conditionalFormatting>
  <conditionalFormatting sqref="C10:C11">
    <cfRule type="containsText" dxfId="133" priority="126" stopIfTrue="1" operator="containsText" text="V">
      <formula>NOT(ISERROR(SEARCH("V",C10)))</formula>
    </cfRule>
    <cfRule type="containsText" dxfId="132" priority="127" stopIfTrue="1" operator="containsText" text="X">
      <formula>NOT(ISERROR(SEARCH("X",C10)))</formula>
    </cfRule>
    <cfRule type="notContainsBlanks" dxfId="131" priority="128" stopIfTrue="1">
      <formula>LEN(TRIM(C10))&gt;0</formula>
    </cfRule>
  </conditionalFormatting>
  <conditionalFormatting sqref="C11">
    <cfRule type="containsText" dxfId="130" priority="120" stopIfTrue="1" operator="containsText" text="V">
      <formula>NOT(ISERROR(SEARCH("V",C11)))</formula>
    </cfRule>
    <cfRule type="containsText" dxfId="129" priority="121" stopIfTrue="1" operator="containsText" text="X">
      <formula>NOT(ISERROR(SEARCH("X",C11)))</formula>
    </cfRule>
    <cfRule type="notContainsBlanks" dxfId="128" priority="122" stopIfTrue="1">
      <formula>LEN(TRIM(C11))&gt;0</formula>
    </cfRule>
  </conditionalFormatting>
  <conditionalFormatting sqref="C9">
    <cfRule type="containsText" dxfId="127" priority="117" stopIfTrue="1" operator="containsText" text="V">
      <formula>NOT(ISERROR(SEARCH("V",C9)))</formula>
    </cfRule>
    <cfRule type="containsText" dxfId="126" priority="118" stopIfTrue="1" operator="containsText" text="X">
      <formula>NOT(ISERROR(SEARCH("X",C9)))</formula>
    </cfRule>
    <cfRule type="notContainsBlanks" dxfId="125" priority="119" stopIfTrue="1">
      <formula>LEN(TRIM(C9))&gt;0</formula>
    </cfRule>
  </conditionalFormatting>
  <conditionalFormatting sqref="C13">
    <cfRule type="containsText" dxfId="124" priority="114" stopIfTrue="1" operator="containsText" text="V">
      <formula>NOT(ISERROR(SEARCH("V",C13)))</formula>
    </cfRule>
    <cfRule type="containsText" dxfId="123" priority="115" stopIfTrue="1" operator="containsText" text="X">
      <formula>NOT(ISERROR(SEARCH("X",C13)))</formula>
    </cfRule>
    <cfRule type="notContainsBlanks" dxfId="122" priority="116" stopIfTrue="1">
      <formula>LEN(TRIM(C13))&gt;0</formula>
    </cfRule>
  </conditionalFormatting>
  <conditionalFormatting sqref="C13">
    <cfRule type="containsText" dxfId="121" priority="111" stopIfTrue="1" operator="containsText" text="V">
      <formula>NOT(ISERROR(SEARCH("V",C13)))</formula>
    </cfRule>
    <cfRule type="containsText" dxfId="120" priority="112" stopIfTrue="1" operator="containsText" text="X">
      <formula>NOT(ISERROR(SEARCH("X",C13)))</formula>
    </cfRule>
    <cfRule type="notContainsBlanks" dxfId="119" priority="113" stopIfTrue="1">
      <formula>LEN(TRIM(C13))&gt;0</formula>
    </cfRule>
  </conditionalFormatting>
  <conditionalFormatting sqref="C13">
    <cfRule type="containsText" dxfId="118" priority="108" stopIfTrue="1" operator="containsText" text="V">
      <formula>NOT(ISERROR(SEARCH("V",C13)))</formula>
    </cfRule>
    <cfRule type="containsText" dxfId="117" priority="109" stopIfTrue="1" operator="containsText" text="X">
      <formula>NOT(ISERROR(SEARCH("X",C13)))</formula>
    </cfRule>
    <cfRule type="notContainsBlanks" dxfId="116" priority="110" stopIfTrue="1">
      <formula>LEN(TRIM(C13))&gt;0</formula>
    </cfRule>
  </conditionalFormatting>
  <conditionalFormatting sqref="C14">
    <cfRule type="containsText" dxfId="115" priority="102" stopIfTrue="1" operator="containsText" text="V">
      <formula>NOT(ISERROR(SEARCH("V",C14)))</formula>
    </cfRule>
    <cfRule type="containsText" dxfId="114" priority="103" stopIfTrue="1" operator="containsText" text="X">
      <formula>NOT(ISERROR(SEARCH("X",C14)))</formula>
    </cfRule>
    <cfRule type="notContainsBlanks" dxfId="113" priority="104" stopIfTrue="1">
      <formula>LEN(TRIM(C14))&gt;0</formula>
    </cfRule>
  </conditionalFormatting>
  <conditionalFormatting sqref="C14">
    <cfRule type="containsText" dxfId="112" priority="99" stopIfTrue="1" operator="containsText" text="V">
      <formula>NOT(ISERROR(SEARCH("V",C14)))</formula>
    </cfRule>
    <cfRule type="containsText" dxfId="111" priority="100" stopIfTrue="1" operator="containsText" text="X">
      <formula>NOT(ISERROR(SEARCH("X",C14)))</formula>
    </cfRule>
    <cfRule type="notContainsBlanks" dxfId="110" priority="101" stopIfTrue="1">
      <formula>LEN(TRIM(C14))&gt;0</formula>
    </cfRule>
  </conditionalFormatting>
  <conditionalFormatting sqref="C16">
    <cfRule type="containsText" dxfId="109" priority="95" operator="containsText" text="ל.ר.">
      <formula>NOT(ISERROR(SEARCH("ל.ר.",C16)))</formula>
    </cfRule>
    <cfRule type="containsText" dxfId="108" priority="96" operator="containsText" text="$">
      <formula>NOT(ISERROR(SEARCH("$",C16)))</formula>
    </cfRule>
    <cfRule type="containsText" dxfId="107" priority="97" operator="containsText" text="X">
      <formula>NOT(ISERROR(SEARCH("X",C16)))</formula>
    </cfRule>
    <cfRule type="containsText" dxfId="106" priority="98" operator="containsText" text="V">
      <formula>NOT(ISERROR(SEARCH("V",C16)))</formula>
    </cfRule>
  </conditionalFormatting>
  <conditionalFormatting sqref="C17">
    <cfRule type="containsText" dxfId="105" priority="92" stopIfTrue="1" operator="containsText" text="V">
      <formula>NOT(ISERROR(SEARCH("V",C17)))</formula>
    </cfRule>
    <cfRule type="containsText" dxfId="104" priority="93" stopIfTrue="1" operator="containsText" text="X">
      <formula>NOT(ISERROR(SEARCH("X",C17)))</formula>
    </cfRule>
    <cfRule type="notContainsBlanks" dxfId="103" priority="94" stopIfTrue="1">
      <formula>LEN(TRIM(C17))&gt;0</formula>
    </cfRule>
  </conditionalFormatting>
  <conditionalFormatting sqref="C18:C28">
    <cfRule type="containsText" dxfId="102" priority="89" stopIfTrue="1" operator="containsText" text="V">
      <formula>NOT(ISERROR(SEARCH("V",C18)))</formula>
    </cfRule>
    <cfRule type="containsText" dxfId="101" priority="90" stopIfTrue="1" operator="containsText" text="X">
      <formula>NOT(ISERROR(SEARCH("X",C18)))</formula>
    </cfRule>
    <cfRule type="notContainsBlanks" dxfId="100" priority="91" stopIfTrue="1">
      <formula>LEN(TRIM(C18))&gt;0</formula>
    </cfRule>
  </conditionalFormatting>
  <conditionalFormatting sqref="D7 D12">
    <cfRule type="containsText" dxfId="99" priority="85" operator="containsText" text="ל.ר.">
      <formula>NOT(ISERROR(SEARCH("ל.ר.",D7)))</formula>
    </cfRule>
    <cfRule type="containsText" dxfId="98" priority="86" operator="containsText" text="$">
      <formula>NOT(ISERROR(SEARCH("$",D7)))</formula>
    </cfRule>
    <cfRule type="containsText" dxfId="97" priority="87" operator="containsText" text="X">
      <formula>NOT(ISERROR(SEARCH("X",D7)))</formula>
    </cfRule>
    <cfRule type="containsText" dxfId="96" priority="88" operator="containsText" text="V">
      <formula>NOT(ISERROR(SEARCH("V",D7)))</formula>
    </cfRule>
  </conditionalFormatting>
  <conditionalFormatting sqref="D14">
    <cfRule type="containsText" dxfId="95" priority="61" stopIfTrue="1" operator="containsText" text="V">
      <formula>NOT(ISERROR(SEARCH("V",D14)))</formula>
    </cfRule>
    <cfRule type="containsText" dxfId="94" priority="62" stopIfTrue="1" operator="containsText" text="X">
      <formula>NOT(ISERROR(SEARCH("X",D14)))</formula>
    </cfRule>
    <cfRule type="notContainsBlanks" dxfId="93" priority="63" stopIfTrue="1">
      <formula>LEN(TRIM(D14))&gt;0</formula>
    </cfRule>
  </conditionalFormatting>
  <conditionalFormatting sqref="D8:D11">
    <cfRule type="containsText" dxfId="92" priority="82" stopIfTrue="1" operator="containsText" text="V">
      <formula>NOT(ISERROR(SEARCH("V",D8)))</formula>
    </cfRule>
    <cfRule type="containsText" dxfId="91" priority="83" stopIfTrue="1" operator="containsText" text="X">
      <formula>NOT(ISERROR(SEARCH("X",D8)))</formula>
    </cfRule>
    <cfRule type="notContainsBlanks" dxfId="90" priority="84" stopIfTrue="1">
      <formula>LEN(TRIM(D8))&gt;0</formula>
    </cfRule>
  </conditionalFormatting>
  <conditionalFormatting sqref="D10:D11">
    <cfRule type="containsText" dxfId="89" priority="79" stopIfTrue="1" operator="containsText" text="V">
      <formula>NOT(ISERROR(SEARCH("V",D10)))</formula>
    </cfRule>
    <cfRule type="containsText" dxfId="88" priority="80" stopIfTrue="1" operator="containsText" text="X">
      <formula>NOT(ISERROR(SEARCH("X",D10)))</formula>
    </cfRule>
    <cfRule type="notContainsBlanks" dxfId="87" priority="81" stopIfTrue="1">
      <formula>LEN(TRIM(D10))&gt;0</formula>
    </cfRule>
  </conditionalFormatting>
  <conditionalFormatting sqref="D11">
    <cfRule type="containsText" dxfId="86" priority="76" stopIfTrue="1" operator="containsText" text="V">
      <formula>NOT(ISERROR(SEARCH("V",D11)))</formula>
    </cfRule>
    <cfRule type="containsText" dxfId="85" priority="77" stopIfTrue="1" operator="containsText" text="X">
      <formula>NOT(ISERROR(SEARCH("X",D11)))</formula>
    </cfRule>
    <cfRule type="notContainsBlanks" dxfId="84" priority="78" stopIfTrue="1">
      <formula>LEN(TRIM(D11))&gt;0</formula>
    </cfRule>
  </conditionalFormatting>
  <conditionalFormatting sqref="D9">
    <cfRule type="containsText" dxfId="83" priority="73" stopIfTrue="1" operator="containsText" text="V">
      <formula>NOT(ISERROR(SEARCH("V",D9)))</formula>
    </cfRule>
    <cfRule type="containsText" dxfId="82" priority="74" stopIfTrue="1" operator="containsText" text="X">
      <formula>NOT(ISERROR(SEARCH("X",D9)))</formula>
    </cfRule>
    <cfRule type="notContainsBlanks" dxfId="81" priority="75" stopIfTrue="1">
      <formula>LEN(TRIM(D9))&gt;0</formula>
    </cfRule>
  </conditionalFormatting>
  <conditionalFormatting sqref="D13">
    <cfRule type="containsText" dxfId="80" priority="70" stopIfTrue="1" operator="containsText" text="V">
      <formula>NOT(ISERROR(SEARCH("V",D13)))</formula>
    </cfRule>
    <cfRule type="containsText" dxfId="79" priority="71" stopIfTrue="1" operator="containsText" text="X">
      <formula>NOT(ISERROR(SEARCH("X",D13)))</formula>
    </cfRule>
    <cfRule type="notContainsBlanks" dxfId="78" priority="72" stopIfTrue="1">
      <formula>LEN(TRIM(D13))&gt;0</formula>
    </cfRule>
  </conditionalFormatting>
  <conditionalFormatting sqref="D13">
    <cfRule type="containsText" dxfId="77" priority="67" stopIfTrue="1" operator="containsText" text="V">
      <formula>NOT(ISERROR(SEARCH("V",D13)))</formula>
    </cfRule>
    <cfRule type="containsText" dxfId="76" priority="68" stopIfTrue="1" operator="containsText" text="X">
      <formula>NOT(ISERROR(SEARCH("X",D13)))</formula>
    </cfRule>
    <cfRule type="notContainsBlanks" dxfId="75" priority="69" stopIfTrue="1">
      <formula>LEN(TRIM(D13))&gt;0</formula>
    </cfRule>
  </conditionalFormatting>
  <conditionalFormatting sqref="D13">
    <cfRule type="containsText" dxfId="74" priority="64" stopIfTrue="1" operator="containsText" text="V">
      <formula>NOT(ISERROR(SEARCH("V",D13)))</formula>
    </cfRule>
    <cfRule type="containsText" dxfId="73" priority="65" stopIfTrue="1" operator="containsText" text="X">
      <formula>NOT(ISERROR(SEARCH("X",D13)))</formula>
    </cfRule>
    <cfRule type="notContainsBlanks" dxfId="72" priority="66" stopIfTrue="1">
      <formula>LEN(TRIM(D13))&gt;0</formula>
    </cfRule>
  </conditionalFormatting>
  <conditionalFormatting sqref="D14">
    <cfRule type="containsText" dxfId="71" priority="58" stopIfTrue="1" operator="containsText" text="V">
      <formula>NOT(ISERROR(SEARCH("V",D14)))</formula>
    </cfRule>
    <cfRule type="containsText" dxfId="70" priority="59" stopIfTrue="1" operator="containsText" text="X">
      <formula>NOT(ISERROR(SEARCH("X",D14)))</formula>
    </cfRule>
    <cfRule type="notContainsBlanks" dxfId="69" priority="60" stopIfTrue="1">
      <formula>LEN(TRIM(D14))&gt;0</formula>
    </cfRule>
  </conditionalFormatting>
  <conditionalFormatting sqref="D14">
    <cfRule type="containsText" dxfId="68" priority="55" stopIfTrue="1" operator="containsText" text="V">
      <formula>NOT(ISERROR(SEARCH("V",D14)))</formula>
    </cfRule>
    <cfRule type="containsText" dxfId="67" priority="56" stopIfTrue="1" operator="containsText" text="X">
      <formula>NOT(ISERROR(SEARCH("X",D14)))</formula>
    </cfRule>
    <cfRule type="notContainsBlanks" dxfId="66" priority="57" stopIfTrue="1">
      <formula>LEN(TRIM(D14))&gt;0</formula>
    </cfRule>
  </conditionalFormatting>
  <conditionalFormatting sqref="D16">
    <cfRule type="containsText" dxfId="65" priority="51" operator="containsText" text="ל.ר.">
      <formula>NOT(ISERROR(SEARCH("ל.ר.",D16)))</formula>
    </cfRule>
    <cfRule type="containsText" dxfId="64" priority="52" operator="containsText" text="$">
      <formula>NOT(ISERROR(SEARCH("$",D16)))</formula>
    </cfRule>
    <cfRule type="containsText" dxfId="63" priority="53" operator="containsText" text="X">
      <formula>NOT(ISERROR(SEARCH("X",D16)))</formula>
    </cfRule>
    <cfRule type="containsText" dxfId="62" priority="54" operator="containsText" text="V">
      <formula>NOT(ISERROR(SEARCH("V",D16)))</formula>
    </cfRule>
  </conditionalFormatting>
  <conditionalFormatting sqref="D17">
    <cfRule type="containsText" dxfId="61" priority="48" stopIfTrue="1" operator="containsText" text="V">
      <formula>NOT(ISERROR(SEARCH("V",D17)))</formula>
    </cfRule>
    <cfRule type="containsText" dxfId="60" priority="49" stopIfTrue="1" operator="containsText" text="X">
      <formula>NOT(ISERROR(SEARCH("X",D17)))</formula>
    </cfRule>
    <cfRule type="notContainsBlanks" dxfId="59" priority="50" stopIfTrue="1">
      <formula>LEN(TRIM(D17))&gt;0</formula>
    </cfRule>
  </conditionalFormatting>
  <conditionalFormatting sqref="D18:D28">
    <cfRule type="containsText" dxfId="58" priority="45" stopIfTrue="1" operator="containsText" text="V">
      <formula>NOT(ISERROR(SEARCH("V",D18)))</formula>
    </cfRule>
    <cfRule type="containsText" dxfId="57" priority="46" stopIfTrue="1" operator="containsText" text="X">
      <formula>NOT(ISERROR(SEARCH("X",D18)))</formula>
    </cfRule>
    <cfRule type="notContainsBlanks" dxfId="56" priority="47" stopIfTrue="1">
      <formula>LEN(TRIM(D18))&gt;0</formula>
    </cfRule>
  </conditionalFormatting>
  <conditionalFormatting sqref="E7 E12">
    <cfRule type="containsText" dxfId="55" priority="41" operator="containsText" text="ל.ר.">
      <formula>NOT(ISERROR(SEARCH("ל.ר.",E7)))</formula>
    </cfRule>
    <cfRule type="containsText" dxfId="54" priority="42" operator="containsText" text="$">
      <formula>NOT(ISERROR(SEARCH("$",E7)))</formula>
    </cfRule>
    <cfRule type="containsText" dxfId="53" priority="43" operator="containsText" text="X">
      <formula>NOT(ISERROR(SEARCH("X",E7)))</formula>
    </cfRule>
    <cfRule type="containsText" dxfId="52" priority="44" operator="containsText" text="V">
      <formula>NOT(ISERROR(SEARCH("V",E7)))</formula>
    </cfRule>
  </conditionalFormatting>
  <conditionalFormatting sqref="E14">
    <cfRule type="containsText" dxfId="51" priority="17" stopIfTrue="1" operator="containsText" text="V">
      <formula>NOT(ISERROR(SEARCH("V",E14)))</formula>
    </cfRule>
    <cfRule type="containsText" dxfId="50" priority="18" stopIfTrue="1" operator="containsText" text="X">
      <formula>NOT(ISERROR(SEARCH("X",E14)))</formula>
    </cfRule>
    <cfRule type="notContainsBlanks" dxfId="49" priority="19" stopIfTrue="1">
      <formula>LEN(TRIM(E14))&gt;0</formula>
    </cfRule>
  </conditionalFormatting>
  <conditionalFormatting sqref="E8:E11">
    <cfRule type="containsText" dxfId="48" priority="38" stopIfTrue="1" operator="containsText" text="V">
      <formula>NOT(ISERROR(SEARCH("V",E8)))</formula>
    </cfRule>
    <cfRule type="containsText" dxfId="47" priority="39" stopIfTrue="1" operator="containsText" text="X">
      <formula>NOT(ISERROR(SEARCH("X",E8)))</formula>
    </cfRule>
    <cfRule type="notContainsBlanks" dxfId="46" priority="40" stopIfTrue="1">
      <formula>LEN(TRIM(E8))&gt;0</formula>
    </cfRule>
  </conditionalFormatting>
  <conditionalFormatting sqref="E10:E11">
    <cfRule type="containsText" dxfId="45" priority="35" stopIfTrue="1" operator="containsText" text="V">
      <formula>NOT(ISERROR(SEARCH("V",E10)))</formula>
    </cfRule>
    <cfRule type="containsText" dxfId="44" priority="36" stopIfTrue="1" operator="containsText" text="X">
      <formula>NOT(ISERROR(SEARCH("X",E10)))</formula>
    </cfRule>
    <cfRule type="notContainsBlanks" dxfId="43" priority="37" stopIfTrue="1">
      <formula>LEN(TRIM(E10))&gt;0</formula>
    </cfRule>
  </conditionalFormatting>
  <conditionalFormatting sqref="E11">
    <cfRule type="containsText" dxfId="42" priority="32" stopIfTrue="1" operator="containsText" text="V">
      <formula>NOT(ISERROR(SEARCH("V",E11)))</formula>
    </cfRule>
    <cfRule type="containsText" dxfId="41" priority="33" stopIfTrue="1" operator="containsText" text="X">
      <formula>NOT(ISERROR(SEARCH("X",E11)))</formula>
    </cfRule>
    <cfRule type="notContainsBlanks" dxfId="40" priority="34" stopIfTrue="1">
      <formula>LEN(TRIM(E11))&gt;0</formula>
    </cfRule>
  </conditionalFormatting>
  <conditionalFormatting sqref="E9">
    <cfRule type="containsText" dxfId="39" priority="29" stopIfTrue="1" operator="containsText" text="V">
      <formula>NOT(ISERROR(SEARCH("V",E9)))</formula>
    </cfRule>
    <cfRule type="containsText" dxfId="38" priority="30" stopIfTrue="1" operator="containsText" text="X">
      <formula>NOT(ISERROR(SEARCH("X",E9)))</formula>
    </cfRule>
    <cfRule type="notContainsBlanks" dxfId="37" priority="31" stopIfTrue="1">
      <formula>LEN(TRIM(E9))&gt;0</formula>
    </cfRule>
  </conditionalFormatting>
  <conditionalFormatting sqref="E13">
    <cfRule type="containsText" dxfId="36" priority="26" stopIfTrue="1" operator="containsText" text="V">
      <formula>NOT(ISERROR(SEARCH("V",E13)))</formula>
    </cfRule>
    <cfRule type="containsText" dxfId="35" priority="27" stopIfTrue="1" operator="containsText" text="X">
      <formula>NOT(ISERROR(SEARCH("X",E13)))</formula>
    </cfRule>
    <cfRule type="notContainsBlanks" dxfId="34" priority="28" stopIfTrue="1">
      <formula>LEN(TRIM(E13))&gt;0</formula>
    </cfRule>
  </conditionalFormatting>
  <conditionalFormatting sqref="E13">
    <cfRule type="containsText" dxfId="33" priority="23" stopIfTrue="1" operator="containsText" text="V">
      <formula>NOT(ISERROR(SEARCH("V",E13)))</formula>
    </cfRule>
    <cfRule type="containsText" dxfId="32" priority="24" stopIfTrue="1" operator="containsText" text="X">
      <formula>NOT(ISERROR(SEARCH("X",E13)))</formula>
    </cfRule>
    <cfRule type="notContainsBlanks" dxfId="31" priority="25" stopIfTrue="1">
      <formula>LEN(TRIM(E13))&gt;0</formula>
    </cfRule>
  </conditionalFormatting>
  <conditionalFormatting sqref="E13">
    <cfRule type="containsText" dxfId="30" priority="20" stopIfTrue="1" operator="containsText" text="V">
      <formula>NOT(ISERROR(SEARCH("V",E13)))</formula>
    </cfRule>
    <cfRule type="containsText" dxfId="29" priority="21" stopIfTrue="1" operator="containsText" text="X">
      <formula>NOT(ISERROR(SEARCH("X",E13)))</formula>
    </cfRule>
    <cfRule type="notContainsBlanks" dxfId="28" priority="22" stopIfTrue="1">
      <formula>LEN(TRIM(E13))&gt;0</formula>
    </cfRule>
  </conditionalFormatting>
  <conditionalFormatting sqref="E14">
    <cfRule type="containsText" dxfId="27" priority="14" stopIfTrue="1" operator="containsText" text="V">
      <formula>NOT(ISERROR(SEARCH("V",E14)))</formula>
    </cfRule>
    <cfRule type="containsText" dxfId="26" priority="15" stopIfTrue="1" operator="containsText" text="X">
      <formula>NOT(ISERROR(SEARCH("X",E14)))</formula>
    </cfRule>
    <cfRule type="notContainsBlanks" dxfId="25" priority="16" stopIfTrue="1">
      <formula>LEN(TRIM(E14))&gt;0</formula>
    </cfRule>
  </conditionalFormatting>
  <conditionalFormatting sqref="E14">
    <cfRule type="containsText" dxfId="24" priority="11" stopIfTrue="1" operator="containsText" text="V">
      <formula>NOT(ISERROR(SEARCH("V",E14)))</formula>
    </cfRule>
    <cfRule type="containsText" dxfId="23" priority="12" stopIfTrue="1" operator="containsText" text="X">
      <formula>NOT(ISERROR(SEARCH("X",E14)))</formula>
    </cfRule>
    <cfRule type="notContainsBlanks" dxfId="22" priority="13" stopIfTrue="1">
      <formula>LEN(TRIM(E14))&gt;0</formula>
    </cfRule>
  </conditionalFormatting>
  <conditionalFormatting sqref="E16">
    <cfRule type="containsText" dxfId="21" priority="7" operator="containsText" text="ל.ר.">
      <formula>NOT(ISERROR(SEARCH("ל.ר.",E16)))</formula>
    </cfRule>
    <cfRule type="containsText" dxfId="20" priority="8" operator="containsText" text="$">
      <formula>NOT(ISERROR(SEARCH("$",E16)))</formula>
    </cfRule>
    <cfRule type="containsText" dxfId="19" priority="9" operator="containsText" text="X">
      <formula>NOT(ISERROR(SEARCH("X",E16)))</formula>
    </cfRule>
    <cfRule type="containsText" dxfId="18" priority="10" operator="containsText" text="V">
      <formula>NOT(ISERROR(SEARCH("V",E16)))</formula>
    </cfRule>
  </conditionalFormatting>
  <conditionalFormatting sqref="E17">
    <cfRule type="containsText" dxfId="17" priority="4" stopIfTrue="1" operator="containsText" text="V">
      <formula>NOT(ISERROR(SEARCH("V",E17)))</formula>
    </cfRule>
    <cfRule type="containsText" dxfId="16" priority="5" stopIfTrue="1" operator="containsText" text="X">
      <formula>NOT(ISERROR(SEARCH("X",E17)))</formula>
    </cfRule>
    <cfRule type="notContainsBlanks" dxfId="15" priority="6" stopIfTrue="1">
      <formula>LEN(TRIM(E17))&gt;0</formula>
    </cfRule>
  </conditionalFormatting>
  <conditionalFormatting sqref="E18:E28">
    <cfRule type="containsText" dxfId="14" priority="1" stopIfTrue="1" operator="containsText" text="V">
      <formula>NOT(ISERROR(SEARCH("V",E18)))</formula>
    </cfRule>
    <cfRule type="containsText" dxfId="13" priority="2" stopIfTrue="1" operator="containsText" text="X">
      <formula>NOT(ISERROR(SEARCH("X",E18)))</formula>
    </cfRule>
    <cfRule type="notContainsBlanks" dxfId="12" priority="3" stopIfTrue="1">
      <formula>LEN(TRIM(E18))&gt;0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rightToLeft="1" topLeftCell="A6" workbookViewId="0">
      <selection activeCell="F8" sqref="F8"/>
    </sheetView>
  </sheetViews>
  <sheetFormatPr defaultRowHeight="13.8" x14ac:dyDescent="0.25"/>
  <cols>
    <col min="3" max="3" width="41" customWidth="1"/>
    <col min="5" max="5" width="10.296875" customWidth="1"/>
    <col min="6" max="6" width="9.296875" bestFit="1" customWidth="1"/>
    <col min="7" max="7" width="10.296875" customWidth="1"/>
    <col min="8" max="8" width="9.296875" bestFit="1" customWidth="1"/>
    <col min="9" max="9" width="10.296875" customWidth="1"/>
    <col min="10" max="10" width="9.296875" bestFit="1" customWidth="1"/>
  </cols>
  <sheetData>
    <row r="1" spans="1:10" ht="18" x14ac:dyDescent="0.25">
      <c r="A1" s="95" t="s">
        <v>0</v>
      </c>
      <c r="B1" s="72" t="s">
        <v>26</v>
      </c>
      <c r="C1" s="73"/>
      <c r="D1" s="25" t="s">
        <v>27</v>
      </c>
      <c r="E1" s="78">
        <v>1</v>
      </c>
      <c r="F1" s="79"/>
      <c r="G1" s="78">
        <v>1</v>
      </c>
      <c r="H1" s="79"/>
      <c r="I1" s="78">
        <v>1</v>
      </c>
      <c r="J1" s="79"/>
    </row>
    <row r="2" spans="1:10" ht="31.8" thickBot="1" x14ac:dyDescent="0.3">
      <c r="A2" s="96"/>
      <c r="B2" s="74"/>
      <c r="C2" s="75"/>
      <c r="D2" s="26" t="s">
        <v>2</v>
      </c>
      <c r="E2" s="80"/>
      <c r="F2" s="81"/>
      <c r="G2" s="80"/>
      <c r="H2" s="81"/>
      <c r="I2" s="80"/>
      <c r="J2" s="81"/>
    </row>
    <row r="3" spans="1:10" ht="47.4" thickBot="1" x14ac:dyDescent="0.3">
      <c r="A3" s="97"/>
      <c r="B3" s="76"/>
      <c r="C3" s="77"/>
      <c r="D3" s="38" t="s">
        <v>28</v>
      </c>
      <c r="E3" s="27" t="s">
        <v>29</v>
      </c>
      <c r="F3" s="39" t="s">
        <v>30</v>
      </c>
      <c r="G3" s="27" t="s">
        <v>29</v>
      </c>
      <c r="H3" s="39" t="s">
        <v>30</v>
      </c>
      <c r="I3" s="27" t="s">
        <v>29</v>
      </c>
      <c r="J3" s="39" t="s">
        <v>30</v>
      </c>
    </row>
    <row r="4" spans="1:10" ht="134.4" customHeight="1" thickBot="1" x14ac:dyDescent="0.3">
      <c r="A4" s="40" t="s">
        <v>32</v>
      </c>
      <c r="B4" s="82" t="s">
        <v>54</v>
      </c>
      <c r="C4" s="83"/>
      <c r="D4" s="28">
        <v>0.18</v>
      </c>
      <c r="E4" s="37"/>
      <c r="F4" s="30">
        <f>E4*2</f>
        <v>0</v>
      </c>
      <c r="G4" s="37"/>
      <c r="H4" s="30">
        <f t="shared" ref="H4" si="0">G4*2</f>
        <v>0</v>
      </c>
      <c r="I4" s="37"/>
      <c r="J4" s="30">
        <f t="shared" ref="J4" si="1">I4*2</f>
        <v>0</v>
      </c>
    </row>
    <row r="5" spans="1:10" ht="171.6" customHeight="1" thickBot="1" x14ac:dyDescent="0.3">
      <c r="A5" s="40" t="s">
        <v>33</v>
      </c>
      <c r="B5" s="68" t="s">
        <v>55</v>
      </c>
      <c r="C5" s="69"/>
      <c r="D5" s="31">
        <v>0.18</v>
      </c>
      <c r="E5" s="29"/>
      <c r="F5" s="32">
        <v>0</v>
      </c>
      <c r="G5" s="29"/>
      <c r="H5" s="32">
        <v>0</v>
      </c>
      <c r="I5" s="29"/>
      <c r="J5" s="32">
        <v>0</v>
      </c>
    </row>
    <row r="6" spans="1:10" ht="59.4" customHeight="1" x14ac:dyDescent="0.25">
      <c r="A6" s="84" t="s">
        <v>34</v>
      </c>
      <c r="B6" s="98" t="s">
        <v>56</v>
      </c>
      <c r="C6" s="99"/>
      <c r="D6" s="42">
        <v>8.5000000000000006E-2</v>
      </c>
      <c r="E6" s="29"/>
      <c r="F6" s="32">
        <f>IF(E6="כן",8.5,0)</f>
        <v>0</v>
      </c>
      <c r="G6" s="29"/>
      <c r="H6" s="32">
        <f t="shared" ref="H6:H7" si="2">IF(G6="כן",8.5,0)</f>
        <v>0</v>
      </c>
      <c r="I6" s="29"/>
      <c r="J6" s="32">
        <f t="shared" ref="J6:J7" si="3">IF(I6="כן",8.5,0)</f>
        <v>0</v>
      </c>
    </row>
    <row r="7" spans="1:10" ht="30.6" customHeight="1" thickBot="1" x14ac:dyDescent="0.3">
      <c r="A7" s="85"/>
      <c r="B7" s="68" t="s">
        <v>57</v>
      </c>
      <c r="C7" s="69"/>
      <c r="D7" s="42">
        <v>8.5000000000000006E-2</v>
      </c>
      <c r="E7" s="29"/>
      <c r="F7" s="32">
        <f>IF(E7="כן",8.5,0)</f>
        <v>0</v>
      </c>
      <c r="G7" s="29"/>
      <c r="H7" s="32">
        <f t="shared" si="2"/>
        <v>0</v>
      </c>
      <c r="I7" s="29"/>
      <c r="J7" s="32">
        <f t="shared" si="3"/>
        <v>0</v>
      </c>
    </row>
    <row r="8" spans="1:10" ht="240" customHeight="1" thickBot="1" x14ac:dyDescent="0.3">
      <c r="A8" s="40" t="s">
        <v>35</v>
      </c>
      <c r="B8" s="68" t="s">
        <v>58</v>
      </c>
      <c r="C8" s="69"/>
      <c r="D8" s="31">
        <v>0.17</v>
      </c>
      <c r="E8" s="29"/>
      <c r="F8" s="32">
        <v>0</v>
      </c>
      <c r="G8" s="29"/>
      <c r="H8" s="32">
        <v>0</v>
      </c>
      <c r="I8" s="29"/>
      <c r="J8" s="32">
        <v>0</v>
      </c>
    </row>
    <row r="9" spans="1:10" ht="47.4" thickBot="1" x14ac:dyDescent="0.3">
      <c r="A9" s="41" t="s">
        <v>36</v>
      </c>
      <c r="B9" s="70" t="s">
        <v>37</v>
      </c>
      <c r="C9" s="71"/>
      <c r="D9" s="33">
        <v>0.3</v>
      </c>
      <c r="E9" s="29" t="s">
        <v>51</v>
      </c>
      <c r="F9" s="64">
        <f>'[1]ראיון למציע'!D11</f>
        <v>0</v>
      </c>
      <c r="G9" s="29" t="s">
        <v>51</v>
      </c>
      <c r="H9" s="64">
        <f>'[1]ראיון למציע'!F11</f>
        <v>0</v>
      </c>
      <c r="I9" s="29" t="s">
        <v>51</v>
      </c>
      <c r="J9" s="64">
        <f>'[1]ראיון למציע'!H11</f>
        <v>0</v>
      </c>
    </row>
    <row r="10" spans="1:10" ht="21.6" thickBot="1" x14ac:dyDescent="0.3">
      <c r="A10" s="90" t="s">
        <v>31</v>
      </c>
      <c r="B10" s="91"/>
      <c r="C10" s="92"/>
      <c r="D10" s="34">
        <f>SUM(D4:D9)</f>
        <v>1</v>
      </c>
      <c r="E10" s="88">
        <f>SUM(E4:E9)</f>
        <v>0</v>
      </c>
      <c r="F10" s="89"/>
      <c r="G10" s="88">
        <f>SUM(G4:G9)</f>
        <v>0</v>
      </c>
      <c r="H10" s="89"/>
      <c r="I10" s="88">
        <f>SUM(I4:I9)</f>
        <v>0</v>
      </c>
      <c r="J10" s="89"/>
    </row>
    <row r="11" spans="1:10" ht="18.600000000000001" thickBot="1" x14ac:dyDescent="0.3">
      <c r="A11" s="35">
        <v>9.6</v>
      </c>
      <c r="B11" s="93" t="s">
        <v>52</v>
      </c>
      <c r="C11" s="94"/>
      <c r="D11" s="36">
        <v>70</v>
      </c>
      <c r="E11" s="86" t="str">
        <f>IF(E10&gt;=$D$11,"V","X")</f>
        <v>X</v>
      </c>
      <c r="F11" s="87"/>
      <c r="G11" s="86" t="str">
        <f>IF(G10&gt;=$D$11,"V","X")</f>
        <v>X</v>
      </c>
      <c r="H11" s="87"/>
      <c r="I11" s="86" t="str">
        <f>IF(I10&gt;=$D$11,"V","X")</f>
        <v>X</v>
      </c>
      <c r="J11" s="87"/>
    </row>
    <row r="12" spans="1:10" ht="18.600000000000001" thickBot="1" x14ac:dyDescent="0.3">
      <c r="A12" s="35">
        <v>9.6</v>
      </c>
      <c r="B12" s="93" t="s">
        <v>53</v>
      </c>
      <c r="C12" s="94"/>
      <c r="D12" s="36">
        <v>60</v>
      </c>
      <c r="E12" s="86" t="str">
        <f>IF(E10&gt;=$D$12,"V","X")</f>
        <v>X</v>
      </c>
      <c r="F12" s="87"/>
      <c r="G12" s="86" t="str">
        <f>IF(G10&gt;=$D$12,"V","X")</f>
        <v>X</v>
      </c>
      <c r="H12" s="87"/>
      <c r="I12" s="86" t="str">
        <f>IF(I10&gt;=$D$12,"V","X")</f>
        <v>X</v>
      </c>
      <c r="J12" s="87"/>
    </row>
  </sheetData>
  <mergeCells count="27">
    <mergeCell ref="B12:C12"/>
    <mergeCell ref="E12:F12"/>
    <mergeCell ref="G12:H12"/>
    <mergeCell ref="I12:J12"/>
    <mergeCell ref="B9:C9"/>
    <mergeCell ref="A10:C10"/>
    <mergeCell ref="E10:F10"/>
    <mergeCell ref="G10:H10"/>
    <mergeCell ref="I10:J10"/>
    <mergeCell ref="B11:C11"/>
    <mergeCell ref="E11:F11"/>
    <mergeCell ref="G11:H11"/>
    <mergeCell ref="I11:J11"/>
    <mergeCell ref="B4:C4"/>
    <mergeCell ref="B5:C5"/>
    <mergeCell ref="A6:A7"/>
    <mergeCell ref="B6:C6"/>
    <mergeCell ref="B7:C7"/>
    <mergeCell ref="B8:C8"/>
    <mergeCell ref="A1:A3"/>
    <mergeCell ref="B1:C3"/>
    <mergeCell ref="E1:F1"/>
    <mergeCell ref="G1:H1"/>
    <mergeCell ref="I1:J1"/>
    <mergeCell ref="E2:F2"/>
    <mergeCell ref="G2:H2"/>
    <mergeCell ref="I2:J2"/>
  </mergeCells>
  <conditionalFormatting sqref="E11:F11">
    <cfRule type="containsText" dxfId="11" priority="11" operator="containsText" text="X">
      <formula>NOT(ISERROR(SEARCH("X",E11)))</formula>
    </cfRule>
    <cfRule type="containsText" dxfId="10" priority="12" operator="containsText" text="V">
      <formula>NOT(ISERROR(SEARCH("V",E11)))</formula>
    </cfRule>
  </conditionalFormatting>
  <conditionalFormatting sqref="E12:F12">
    <cfRule type="containsText" dxfId="9" priority="9" operator="containsText" text="X">
      <formula>NOT(ISERROR(SEARCH("X",E12)))</formula>
    </cfRule>
    <cfRule type="containsText" dxfId="8" priority="10" operator="containsText" text="V">
      <formula>NOT(ISERROR(SEARCH("V",E12)))</formula>
    </cfRule>
  </conditionalFormatting>
  <conditionalFormatting sqref="G11:H11">
    <cfRule type="containsText" dxfId="7" priority="7" operator="containsText" text="X">
      <formula>NOT(ISERROR(SEARCH("X",G11)))</formula>
    </cfRule>
    <cfRule type="containsText" dxfId="6" priority="8" operator="containsText" text="V">
      <formula>NOT(ISERROR(SEARCH("V",G11)))</formula>
    </cfRule>
  </conditionalFormatting>
  <conditionalFormatting sqref="G12:H12">
    <cfRule type="containsText" dxfId="5" priority="5" operator="containsText" text="X">
      <formula>NOT(ISERROR(SEARCH("X",G12)))</formula>
    </cfRule>
    <cfRule type="containsText" dxfId="4" priority="6" operator="containsText" text="V">
      <formula>NOT(ISERROR(SEARCH("V",G12)))</formula>
    </cfRule>
  </conditionalFormatting>
  <conditionalFormatting sqref="I11:J11">
    <cfRule type="containsText" dxfId="3" priority="3" operator="containsText" text="X">
      <formula>NOT(ISERROR(SEARCH("X",I11)))</formula>
    </cfRule>
    <cfRule type="containsText" dxfId="2" priority="4" operator="containsText" text="V">
      <formula>NOT(ISERROR(SEARCH("V",I11)))</formula>
    </cfRule>
  </conditionalFormatting>
  <conditionalFormatting sqref="I12:J12">
    <cfRule type="containsText" dxfId="1" priority="1" operator="containsText" text="X">
      <formula>NOT(ISERROR(SEARCH("X",I12)))</formula>
    </cfRule>
    <cfRule type="containsText" dxfId="0" priority="2" operator="containsText" text="V">
      <formula>NOT(ISERROR(SEARCH("V",I12)))</formula>
    </cfRule>
  </conditionalFormatting>
  <dataValidations count="2">
    <dataValidation type="list" allowBlank="1" showInputMessage="1" showErrorMessage="1" sqref="E6:E7 G6:G7 I6:I7">
      <formula1>"כן,לא"</formula1>
    </dataValidation>
    <dataValidation type="whole" allowBlank="1" showInputMessage="1" showErrorMessage="1" sqref="E4 G4 I4">
      <formula1>0</formula1>
      <formula2>9</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rightToLeft="1" workbookViewId="0">
      <selection sqref="A1:C1"/>
    </sheetView>
  </sheetViews>
  <sheetFormatPr defaultRowHeight="13.8" x14ac:dyDescent="0.25"/>
  <cols>
    <col min="2" max="2" width="30.3984375" customWidth="1"/>
  </cols>
  <sheetData>
    <row r="1" spans="1:9" ht="16.2" thickBot="1" x14ac:dyDescent="0.3">
      <c r="A1" s="110" t="s">
        <v>43</v>
      </c>
      <c r="B1" s="111"/>
      <c r="C1" s="112"/>
      <c r="D1" s="110"/>
      <c r="E1" s="112"/>
      <c r="F1" s="110"/>
      <c r="G1" s="112"/>
      <c r="H1" s="110"/>
      <c r="I1" s="112"/>
    </row>
    <row r="2" spans="1:9" ht="22.8" customHeight="1" thickBot="1" x14ac:dyDescent="0.3">
      <c r="A2" s="102" t="s">
        <v>27</v>
      </c>
      <c r="B2" s="103"/>
      <c r="C2" s="103"/>
      <c r="D2" s="104">
        <v>1</v>
      </c>
      <c r="E2" s="105"/>
      <c r="F2" s="104">
        <v>2</v>
      </c>
      <c r="G2" s="105"/>
      <c r="H2" s="104">
        <v>3</v>
      </c>
      <c r="I2" s="105"/>
    </row>
    <row r="3" spans="1:9" ht="48.6" customHeight="1" thickBot="1" x14ac:dyDescent="0.3">
      <c r="A3" s="110" t="s">
        <v>38</v>
      </c>
      <c r="B3" s="111"/>
      <c r="C3" s="112"/>
      <c r="D3" s="113"/>
      <c r="E3" s="114"/>
      <c r="F3" s="113"/>
      <c r="G3" s="114"/>
      <c r="H3" s="113"/>
      <c r="I3" s="114"/>
    </row>
    <row r="4" spans="1:9" ht="52.2" customHeight="1" thickBot="1" x14ac:dyDescent="0.3">
      <c r="A4" s="110" t="s">
        <v>44</v>
      </c>
      <c r="B4" s="111"/>
      <c r="C4" s="112"/>
      <c r="D4" s="104"/>
      <c r="E4" s="105"/>
      <c r="F4" s="104"/>
      <c r="G4" s="105"/>
      <c r="H4" s="104"/>
      <c r="I4" s="105"/>
    </row>
    <row r="5" spans="1:9" ht="16.2" thickBot="1" x14ac:dyDescent="0.3">
      <c r="A5" s="43"/>
      <c r="B5" s="45"/>
      <c r="C5" s="44" t="s">
        <v>39</v>
      </c>
      <c r="D5" s="46" t="s">
        <v>40</v>
      </c>
      <c r="E5" s="47" t="s">
        <v>41</v>
      </c>
      <c r="F5" s="46" t="s">
        <v>40</v>
      </c>
      <c r="G5" s="47" t="s">
        <v>41</v>
      </c>
      <c r="H5" s="46" t="s">
        <v>40</v>
      </c>
      <c r="I5" s="47" t="s">
        <v>41</v>
      </c>
    </row>
    <row r="6" spans="1:9" ht="78" x14ac:dyDescent="0.25">
      <c r="A6" s="106" t="s">
        <v>42</v>
      </c>
      <c r="B6" s="48" t="s">
        <v>45</v>
      </c>
      <c r="C6" s="49">
        <v>0.15</v>
      </c>
      <c r="D6" s="50"/>
      <c r="E6" s="51"/>
      <c r="F6" s="50"/>
      <c r="G6" s="51"/>
      <c r="H6" s="50"/>
      <c r="I6" s="51"/>
    </row>
    <row r="7" spans="1:9" ht="109.2" x14ac:dyDescent="0.25">
      <c r="A7" s="106"/>
      <c r="B7" s="48" t="s">
        <v>46</v>
      </c>
      <c r="C7" s="49">
        <v>0.35</v>
      </c>
      <c r="D7" s="52"/>
      <c r="E7" s="53"/>
      <c r="F7" s="52"/>
      <c r="G7" s="53"/>
      <c r="H7" s="52"/>
      <c r="I7" s="53"/>
    </row>
    <row r="8" spans="1:9" ht="156" x14ac:dyDescent="0.25">
      <c r="A8" s="106"/>
      <c r="B8" s="48" t="s">
        <v>47</v>
      </c>
      <c r="C8" s="49">
        <v>0.35</v>
      </c>
      <c r="D8" s="52"/>
      <c r="E8" s="53"/>
      <c r="F8" s="52"/>
      <c r="G8" s="53"/>
      <c r="H8" s="52"/>
      <c r="I8" s="53"/>
    </row>
    <row r="9" spans="1:9" ht="47.4" thickBot="1" x14ac:dyDescent="0.3">
      <c r="A9" s="107"/>
      <c r="B9" s="61" t="s">
        <v>48</v>
      </c>
      <c r="C9" s="54">
        <v>0.15</v>
      </c>
      <c r="D9" s="62"/>
      <c r="E9" s="63"/>
      <c r="F9" s="62"/>
      <c r="G9" s="63"/>
      <c r="H9" s="62"/>
      <c r="I9" s="63"/>
    </row>
    <row r="10" spans="1:9" ht="18" thickBot="1" x14ac:dyDescent="0.35">
      <c r="A10" s="57"/>
      <c r="B10" s="55" t="s">
        <v>49</v>
      </c>
      <c r="C10" s="56">
        <f>SUM(C6:C9)</f>
        <v>1</v>
      </c>
      <c r="D10" s="108">
        <f>SUMPRODUCT(D6:D9,$C$6:$C$9)*10</f>
        <v>0</v>
      </c>
      <c r="E10" s="109"/>
      <c r="F10" s="108">
        <f>SUMPRODUCT(F6:F9,$C$6:$C$9)*10</f>
        <v>0</v>
      </c>
      <c r="G10" s="109"/>
      <c r="H10" s="108">
        <f>SUMPRODUCT(H6:H9,$C$6:$C$9)*10</f>
        <v>0</v>
      </c>
      <c r="I10" s="109"/>
    </row>
    <row r="11" spans="1:9" ht="18" thickBot="1" x14ac:dyDescent="0.35">
      <c r="A11" s="58"/>
      <c r="B11" s="59" t="s">
        <v>50</v>
      </c>
      <c r="C11" s="60">
        <v>0.3</v>
      </c>
      <c r="D11" s="100">
        <f>D10*$C$11</f>
        <v>0</v>
      </c>
      <c r="E11" s="101"/>
      <c r="F11" s="100">
        <f>F10*$C$11</f>
        <v>0</v>
      </c>
      <c r="G11" s="101"/>
      <c r="H11" s="100">
        <f>H10*$C$11</f>
        <v>0</v>
      </c>
      <c r="I11" s="101"/>
    </row>
  </sheetData>
  <mergeCells count="23">
    <mergeCell ref="F11:G11"/>
    <mergeCell ref="H11:I11"/>
    <mergeCell ref="F1:G1"/>
    <mergeCell ref="F2:G2"/>
    <mergeCell ref="F3:G3"/>
    <mergeCell ref="F4:G4"/>
    <mergeCell ref="F10:G10"/>
    <mergeCell ref="H1:I1"/>
    <mergeCell ref="H2:I2"/>
    <mergeCell ref="H3:I3"/>
    <mergeCell ref="H4:I4"/>
    <mergeCell ref="H10:I10"/>
    <mergeCell ref="A1:C1"/>
    <mergeCell ref="A4:C4"/>
    <mergeCell ref="D1:E1"/>
    <mergeCell ref="A3:C3"/>
    <mergeCell ref="D3:E3"/>
    <mergeCell ref="D11:E11"/>
    <mergeCell ref="A2:C2"/>
    <mergeCell ref="D2:E2"/>
    <mergeCell ref="D4:E4"/>
    <mergeCell ref="A6:A9"/>
    <mergeCell ref="D10:E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3</vt:i4>
      </vt:variant>
    </vt:vector>
  </HeadingPairs>
  <TitlesOfParts>
    <vt:vector size="6" baseType="lpstr">
      <vt:lpstr>תנאי סף</vt:lpstr>
      <vt:lpstr>איכות </vt:lpstr>
      <vt:lpstr>ראיון למציע</vt:lpstr>
      <vt:lpstr>'תנאי סף'!_Ref373241086</vt:lpstr>
      <vt:lpstr>'תנאי סף'!_Ref397199965</vt:lpstr>
      <vt:lpstr>'תנאי סף'!_Ref501378765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Aharon Haver</dc:creator>
  <cp:lastModifiedBy>Sarel Kadosh</cp:lastModifiedBy>
  <dcterms:created xsi:type="dcterms:W3CDTF">2018-07-31T14:12:37Z</dcterms:created>
  <dcterms:modified xsi:type="dcterms:W3CDTF">2018-10-13T21:01:27Z</dcterms:modified>
</cp:coreProperties>
</file>